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/>
  <mc:AlternateContent xmlns:mc="http://schemas.openxmlformats.org/markup-compatibility/2006">
    <mc:Choice Requires="x15">
      <x15ac:absPath xmlns:x15ac="http://schemas.microsoft.com/office/spreadsheetml/2010/11/ac" url="C:\Users\tetso\Documents\Dine College\Annual Security &amp; Fire Report\2024 Annual Security Report\"/>
    </mc:Choice>
  </mc:AlternateContent>
  <xr:revisionPtr revIDLastSave="0" documentId="13_ncr:1_{BB07A753-6190-41D1-A332-76B82C8E0432}" xr6:coauthVersionLast="36" xr6:coauthVersionMax="36" xr10:uidLastSave="{00000000-0000-0000-0000-000000000000}"/>
  <bookViews>
    <workbookView xWindow="0" yWindow="0" windowWidth="20760" windowHeight="11190" activeTab="1" xr2:uid="{00000000-000D-0000-FFFF-FFFF00000000}"/>
  </bookViews>
  <sheets>
    <sheet name="Statistics" sheetId="1" r:id="rId1"/>
    <sheet name="Overall Crime Stat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" i="1" l="1"/>
  <c r="X13" i="1" s="1"/>
  <c r="Y5" i="1"/>
  <c r="Y13" i="1" s="1"/>
  <c r="Z5" i="1"/>
  <c r="X6" i="1"/>
  <c r="Y6" i="1"/>
  <c r="Z6" i="1"/>
  <c r="Z13" i="1" s="1"/>
  <c r="X7" i="1"/>
  <c r="Y7" i="1"/>
  <c r="Z7" i="1"/>
  <c r="X8" i="1"/>
  <c r="Y8" i="1"/>
  <c r="Z8" i="1"/>
  <c r="X9" i="1"/>
  <c r="Y9" i="1"/>
  <c r="Z9" i="1"/>
  <c r="X10" i="1"/>
  <c r="Y10" i="1"/>
  <c r="Z10" i="1"/>
  <c r="X11" i="1"/>
  <c r="Y11" i="1"/>
  <c r="Z11" i="1"/>
  <c r="X12" i="1"/>
  <c r="Y12" i="1"/>
  <c r="Z12" i="1"/>
  <c r="C13" i="1"/>
  <c r="C41" i="1" s="1"/>
  <c r="D13" i="1"/>
  <c r="D41" i="1" s="1"/>
  <c r="E13" i="1"/>
  <c r="F13" i="1"/>
  <c r="G13" i="1"/>
  <c r="G41" i="1" s="1"/>
  <c r="H13" i="1"/>
  <c r="H41" i="1" s="1"/>
  <c r="I13" i="1"/>
  <c r="I41" i="1" s="1"/>
  <c r="J13" i="1"/>
  <c r="K13" i="1"/>
  <c r="K41" i="1" s="1"/>
  <c r="L13" i="1"/>
  <c r="L41" i="1" s="1"/>
  <c r="M13" i="1"/>
  <c r="N13" i="1"/>
  <c r="O13" i="1"/>
  <c r="O41" i="1" s="1"/>
  <c r="P13" i="1"/>
  <c r="P41" i="1" s="1"/>
  <c r="Q13" i="1"/>
  <c r="Q41" i="1" s="1"/>
  <c r="R13" i="1"/>
  <c r="S13" i="1"/>
  <c r="S41" i="1" s="1"/>
  <c r="T13" i="1"/>
  <c r="T41" i="1" s="1"/>
  <c r="U13" i="1"/>
  <c r="V13" i="1"/>
  <c r="W13" i="1"/>
  <c r="W41" i="1" s="1"/>
  <c r="Z16" i="1"/>
  <c r="Z20" i="1" s="1"/>
  <c r="Z17" i="1"/>
  <c r="Z18" i="1"/>
  <c r="Z19" i="1"/>
  <c r="C20" i="1"/>
  <c r="D20" i="1"/>
  <c r="E20" i="1"/>
  <c r="F20" i="1"/>
  <c r="F41" i="1" s="1"/>
  <c r="G20" i="1"/>
  <c r="H20" i="1"/>
  <c r="I20" i="1"/>
  <c r="J20" i="1"/>
  <c r="K20" i="1"/>
  <c r="L20" i="1"/>
  <c r="M20" i="1"/>
  <c r="N20" i="1"/>
  <c r="N41" i="1" s="1"/>
  <c r="O20" i="1"/>
  <c r="P20" i="1"/>
  <c r="Q20" i="1"/>
  <c r="R20" i="1"/>
  <c r="S20" i="1"/>
  <c r="T20" i="1"/>
  <c r="U20" i="1"/>
  <c r="V20" i="1"/>
  <c r="V41" i="1" s="1"/>
  <c r="W20" i="1"/>
  <c r="X20" i="1"/>
  <c r="Y20" i="1"/>
  <c r="X23" i="1"/>
  <c r="X26" i="1" s="1"/>
  <c r="Y23" i="1"/>
  <c r="Y26" i="1" s="1"/>
  <c r="Z23" i="1"/>
  <c r="Z26" i="1" s="1"/>
  <c r="X24" i="1"/>
  <c r="Y24" i="1"/>
  <c r="Z24" i="1"/>
  <c r="X25" i="1"/>
  <c r="Y25" i="1"/>
  <c r="Z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9" i="1"/>
  <c r="X32" i="1" s="1"/>
  <c r="Y29" i="1"/>
  <c r="Y32" i="1" s="1"/>
  <c r="Z29" i="1"/>
  <c r="X30" i="1"/>
  <c r="Y30" i="1"/>
  <c r="Z30" i="1"/>
  <c r="X31" i="1"/>
  <c r="Y31" i="1"/>
  <c r="Z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Z32" i="1"/>
  <c r="X35" i="1"/>
  <c r="X38" i="1" s="1"/>
  <c r="Y35" i="1"/>
  <c r="Z35" i="1"/>
  <c r="Z38" i="1" s="1"/>
  <c r="X36" i="1"/>
  <c r="Y36" i="1"/>
  <c r="Z36" i="1"/>
  <c r="X37" i="1"/>
  <c r="Y37" i="1"/>
  <c r="Z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Y38" i="1"/>
  <c r="E41" i="1"/>
  <c r="J41" i="1"/>
  <c r="M41" i="1"/>
  <c r="R41" i="1"/>
  <c r="U41" i="1"/>
  <c r="Z41" i="1" l="1"/>
  <c r="Y41" i="1"/>
  <c r="X41" i="1"/>
  <c r="B34" i="2"/>
  <c r="C34" i="2"/>
  <c r="D34" i="2"/>
  <c r="B35" i="2"/>
  <c r="C35" i="2"/>
  <c r="D35" i="2"/>
  <c r="B33" i="2"/>
  <c r="C33" i="2"/>
  <c r="D33" i="2"/>
  <c r="B28" i="2"/>
  <c r="C28" i="2"/>
  <c r="D28" i="2"/>
  <c r="B29" i="2"/>
  <c r="C29" i="2"/>
  <c r="D29" i="2"/>
  <c r="C27" i="2"/>
  <c r="D27" i="2"/>
  <c r="B22" i="2"/>
  <c r="C22" i="2"/>
  <c r="D22" i="2"/>
  <c r="B23" i="2"/>
  <c r="C23" i="2"/>
  <c r="D23" i="2"/>
  <c r="B21" i="2"/>
  <c r="C21" i="2"/>
  <c r="D21" i="2"/>
  <c r="B15" i="2"/>
  <c r="C15" i="2"/>
  <c r="D15" i="2"/>
  <c r="B16" i="2"/>
  <c r="C16" i="2"/>
  <c r="D16" i="2"/>
  <c r="B17" i="2"/>
  <c r="C17" i="2"/>
  <c r="D17" i="2"/>
  <c r="B14" i="2"/>
  <c r="C14" i="2"/>
  <c r="D14" i="2"/>
  <c r="B4" i="2"/>
  <c r="C4" i="2"/>
  <c r="D4" i="2"/>
  <c r="B5" i="2"/>
  <c r="C5" i="2"/>
  <c r="D5" i="2"/>
  <c r="B6" i="2"/>
  <c r="C6" i="2"/>
  <c r="D6" i="2"/>
  <c r="B7" i="2"/>
  <c r="C7" i="2"/>
  <c r="D7" i="2"/>
  <c r="B8" i="2"/>
  <c r="C8" i="2"/>
  <c r="D8" i="2"/>
  <c r="B9" i="2"/>
  <c r="C9" i="2"/>
  <c r="D9" i="2"/>
  <c r="B10" i="2"/>
  <c r="C10" i="2"/>
  <c r="D10" i="2"/>
  <c r="B3" i="2"/>
  <c r="C3" i="2" l="1"/>
  <c r="C11" i="2" s="1"/>
  <c r="D3" i="2"/>
  <c r="D11" i="2" s="1"/>
  <c r="B27" i="2"/>
  <c r="B30" i="2" s="1"/>
  <c r="B24" i="2"/>
  <c r="B18" i="2"/>
  <c r="B36" i="2"/>
  <c r="D18" i="2"/>
  <c r="D24" i="2"/>
  <c r="D36" i="2"/>
  <c r="C30" i="2"/>
  <c r="B11" i="2"/>
  <c r="C18" i="2"/>
  <c r="C24" i="2"/>
  <c r="C36" i="2"/>
  <c r="D30" i="2"/>
  <c r="D39" i="2" l="1"/>
  <c r="B39" i="2"/>
  <c r="C39" i="2"/>
</calcChain>
</file>

<file path=xl/sharedStrings.xml><?xml version="1.0" encoding="utf-8"?>
<sst xmlns="http://schemas.openxmlformats.org/spreadsheetml/2006/main" count="111" uniqueCount="39">
  <si>
    <t>Year</t>
  </si>
  <si>
    <t>Criminal Offense</t>
  </si>
  <si>
    <t>Aggravated Assault</t>
  </si>
  <si>
    <t>Burglary</t>
  </si>
  <si>
    <t>Motor Vehicle Theft</t>
  </si>
  <si>
    <t>Murder</t>
  </si>
  <si>
    <t>Robbery</t>
  </si>
  <si>
    <t>Subtotal</t>
  </si>
  <si>
    <t>VAWA Offenses</t>
  </si>
  <si>
    <t>Dating Violence</t>
  </si>
  <si>
    <t>Domestic Violence</t>
  </si>
  <si>
    <t>Stalking</t>
  </si>
  <si>
    <t>Arrests</t>
  </si>
  <si>
    <t>Weapon: Carrying, possessing</t>
  </si>
  <si>
    <t>Drug abuse violation</t>
  </si>
  <si>
    <t>Liquor Law violations</t>
  </si>
  <si>
    <t>Disciplinary Actions</t>
  </si>
  <si>
    <t>TOTAL</t>
  </si>
  <si>
    <t>Unfound Crimes</t>
  </si>
  <si>
    <t>Annual Crime Report</t>
  </si>
  <si>
    <t>Tsaile</t>
  </si>
  <si>
    <t>Shiprock</t>
  </si>
  <si>
    <t>Crownpoint</t>
  </si>
  <si>
    <t>Window Rock</t>
  </si>
  <si>
    <t>Tuba City</t>
  </si>
  <si>
    <t>Overall Total</t>
  </si>
  <si>
    <t>Arson</t>
  </si>
  <si>
    <t>Criminal Homicide: Murder and Non-Negligent Manslaughter, Manslaughter by Negligence</t>
  </si>
  <si>
    <t>Sexual Assault: Rape, Fondling, Incest, Statutory Rape</t>
  </si>
  <si>
    <t>Hate Crimes</t>
  </si>
  <si>
    <t>Larceny-theft</t>
  </si>
  <si>
    <t>Simple assault</t>
  </si>
  <si>
    <t>Intimidation</t>
  </si>
  <si>
    <t>Destruction/damage/vandalism of property</t>
  </si>
  <si>
    <t>2021-2022</t>
  </si>
  <si>
    <t>2022-2023</t>
  </si>
  <si>
    <t>2023-2024</t>
  </si>
  <si>
    <t>Dorms</t>
  </si>
  <si>
    <t>Student Family Housing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</si>
</sst>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0376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/>
    <xf numFmtId="0" fontId="4" fillId="4" borderId="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5" borderId="5" xfId="0" applyFill="1" applyBorder="1" applyAlignment="1"/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VAWA Offenses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'Overall Crime Stats'!$B$20</c:f>
              <c:strCache>
                <c:ptCount val="1"/>
                <c:pt idx="0">
                  <c:v>2021-2022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'Overall Crime Stats'!$A$21:$A$23</c:f>
              <c:strCache>
                <c:ptCount val="3"/>
                <c:pt idx="0">
                  <c:v>Dating Violence</c:v>
                </c:pt>
                <c:pt idx="1">
                  <c:v>Domestic Violence</c:v>
                </c:pt>
                <c:pt idx="2">
                  <c:v>Stalking</c:v>
                </c:pt>
              </c:strCache>
            </c:strRef>
          </c:cat>
          <c:val>
            <c:numRef>
              <c:f>'Overall Crime Stats'!$B$21:$B$23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18-40BC-9B86-3DAC1D626019}"/>
            </c:ext>
          </c:extLst>
        </c:ser>
        <c:ser>
          <c:idx val="3"/>
          <c:order val="1"/>
          <c:tx>
            <c:strRef>
              <c:f>'Overall Crime Stats'!$C$20</c:f>
              <c:strCache>
                <c:ptCount val="1"/>
                <c:pt idx="0">
                  <c:v>2022-2023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'Overall Crime Stats'!$A$21:$A$23</c:f>
              <c:strCache>
                <c:ptCount val="3"/>
                <c:pt idx="0">
                  <c:v>Dating Violence</c:v>
                </c:pt>
                <c:pt idx="1">
                  <c:v>Domestic Violence</c:v>
                </c:pt>
                <c:pt idx="2">
                  <c:v>Stalking</c:v>
                </c:pt>
              </c:strCache>
            </c:strRef>
          </c:cat>
          <c:val>
            <c:numRef>
              <c:f>'Overall Crime Stats'!$C$21:$C$23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5-4AE8-A5B8-F7C74AA76BA0}"/>
            </c:ext>
          </c:extLst>
        </c:ser>
        <c:ser>
          <c:idx val="4"/>
          <c:order val="2"/>
          <c:tx>
            <c:strRef>
              <c:f>'Overall Crime Stats'!$D$20</c:f>
              <c:strCache>
                <c:ptCount val="1"/>
                <c:pt idx="0">
                  <c:v>2023-2024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'Overall Crime Stats'!$A$21:$A$23</c:f>
              <c:strCache>
                <c:ptCount val="3"/>
                <c:pt idx="0">
                  <c:v>Dating Violence</c:v>
                </c:pt>
                <c:pt idx="1">
                  <c:v>Domestic Violence</c:v>
                </c:pt>
                <c:pt idx="2">
                  <c:v>Stalking</c:v>
                </c:pt>
              </c:strCache>
            </c:strRef>
          </c:cat>
          <c:val>
            <c:numRef>
              <c:f>'Overall Crime Stats'!$D$21:$D$23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18-40BC-9B86-3DAC1D6260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44161920"/>
        <c:axId val="344161360"/>
        <c:extLst/>
      </c:barChart>
      <c:catAx>
        <c:axId val="344161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161360"/>
        <c:crosses val="autoZero"/>
        <c:auto val="1"/>
        <c:lblAlgn val="ctr"/>
        <c:lblOffset val="100"/>
        <c:noMultiLvlLbl val="0"/>
      </c:catAx>
      <c:valAx>
        <c:axId val="3441613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4416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Criminal Offenses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'Overall Crime Stats'!$B$2</c:f>
              <c:strCache>
                <c:ptCount val="1"/>
                <c:pt idx="0">
                  <c:v>2021-2022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'Overall Crime Stats'!$A$4:$A$8</c:f>
              <c:strCache>
                <c:ptCount val="5"/>
                <c:pt idx="0">
                  <c:v>Arson</c:v>
                </c:pt>
                <c:pt idx="1">
                  <c:v>Burglary</c:v>
                </c:pt>
                <c:pt idx="2">
                  <c:v>Criminal Homicide: Murder and Non-Negligent Manslaughter, Manslaughter by Negligence</c:v>
                </c:pt>
                <c:pt idx="3">
                  <c:v>Motor Vehicle Theft</c:v>
                </c:pt>
                <c:pt idx="4">
                  <c:v>Murder</c:v>
                </c:pt>
              </c:strCache>
            </c:strRef>
          </c:cat>
          <c:val>
            <c:numRef>
              <c:f>'Overall Crime Stats'!$B$4:$B$7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4D-405B-9674-D83865454054}"/>
            </c:ext>
          </c:extLst>
        </c:ser>
        <c:ser>
          <c:idx val="0"/>
          <c:order val="1"/>
          <c:tx>
            <c:strRef>
              <c:f>'Overall Crime Stats'!$C$2</c:f>
              <c:strCache>
                <c:ptCount val="1"/>
                <c:pt idx="0">
                  <c:v>2022-2023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'Overall Crime Stats'!$C$4:$C$8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0-4D98-8BC5-474B7EBAAABA}"/>
            </c:ext>
          </c:extLst>
        </c:ser>
        <c:ser>
          <c:idx val="3"/>
          <c:order val="2"/>
          <c:tx>
            <c:strRef>
              <c:f>'Overall Crime Stats'!$D$2</c:f>
              <c:strCache>
                <c:ptCount val="1"/>
                <c:pt idx="0">
                  <c:v>2023-2024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'Overall Crime Stats'!$A$4:$A$8</c:f>
              <c:strCache>
                <c:ptCount val="5"/>
                <c:pt idx="0">
                  <c:v>Arson</c:v>
                </c:pt>
                <c:pt idx="1">
                  <c:v>Burglary</c:v>
                </c:pt>
                <c:pt idx="2">
                  <c:v>Criminal Homicide: Murder and Non-Negligent Manslaughter, Manslaughter by Negligence</c:v>
                </c:pt>
                <c:pt idx="3">
                  <c:v>Motor Vehicle Theft</c:v>
                </c:pt>
                <c:pt idx="4">
                  <c:v>Murder</c:v>
                </c:pt>
              </c:strCache>
            </c:strRef>
          </c:cat>
          <c:val>
            <c:numRef>
              <c:f>'Overall Crime Stats'!$D$4:$D$7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9-4422-9A39-76DD92BE95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36140144"/>
        <c:axId val="336139584"/>
        <c:extLst/>
      </c:barChart>
      <c:catAx>
        <c:axId val="336140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139584"/>
        <c:crosses val="autoZero"/>
        <c:auto val="1"/>
        <c:lblAlgn val="ctr"/>
        <c:lblOffset val="100"/>
        <c:noMultiLvlLbl val="0"/>
      </c:catAx>
      <c:valAx>
        <c:axId val="3361395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3614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Arrests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'Overall Crime Stats'!$B$26</c:f>
              <c:strCache>
                <c:ptCount val="1"/>
                <c:pt idx="0">
                  <c:v>2021-2022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'Overall Crime Stats'!$A$27:$A$29</c:f>
              <c:strCache>
                <c:ptCount val="3"/>
                <c:pt idx="0">
                  <c:v>Drug abuse violation</c:v>
                </c:pt>
                <c:pt idx="1">
                  <c:v>Liquor Law violations</c:v>
                </c:pt>
                <c:pt idx="2">
                  <c:v>Weapon: Carrying, possessing</c:v>
                </c:pt>
              </c:strCache>
            </c:strRef>
          </c:cat>
          <c:val>
            <c:numRef>
              <c:f>'Overall Crime Stats'!$B$27:$B$29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F4-4A5F-BF85-F35ACD4FBE9A}"/>
            </c:ext>
          </c:extLst>
        </c:ser>
        <c:ser>
          <c:idx val="3"/>
          <c:order val="1"/>
          <c:tx>
            <c:strRef>
              <c:f>'Overall Crime Stats'!$C$26</c:f>
              <c:strCache>
                <c:ptCount val="1"/>
                <c:pt idx="0">
                  <c:v>2022-2023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'Overall Crime Stats'!$A$27:$A$29</c:f>
              <c:strCache>
                <c:ptCount val="3"/>
                <c:pt idx="0">
                  <c:v>Drug abuse violation</c:v>
                </c:pt>
                <c:pt idx="1">
                  <c:v>Liquor Law violations</c:v>
                </c:pt>
                <c:pt idx="2">
                  <c:v>Weapon: Carrying, possessing</c:v>
                </c:pt>
              </c:strCache>
            </c:strRef>
          </c:cat>
          <c:val>
            <c:numRef>
              <c:f>'Overall Crime Stats'!$C$27:$C$29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D-4D88-8289-0A59070C4010}"/>
            </c:ext>
          </c:extLst>
        </c:ser>
        <c:ser>
          <c:idx val="4"/>
          <c:order val="2"/>
          <c:tx>
            <c:strRef>
              <c:f>'Overall Crime Stats'!$D$26</c:f>
              <c:strCache>
                <c:ptCount val="1"/>
                <c:pt idx="0">
                  <c:v>2023-2024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'Overall Crime Stats'!$A$27:$A$29</c:f>
              <c:strCache>
                <c:ptCount val="3"/>
                <c:pt idx="0">
                  <c:v>Drug abuse violation</c:v>
                </c:pt>
                <c:pt idx="1">
                  <c:v>Liquor Law violations</c:v>
                </c:pt>
                <c:pt idx="2">
                  <c:v>Weapon: Carrying, possessing</c:v>
                </c:pt>
              </c:strCache>
            </c:strRef>
          </c:cat>
          <c:val>
            <c:numRef>
              <c:f>'Overall Crime Stats'!$D$27:$D$29</c:f>
              <c:numCache>
                <c:formatCode>General</c:formatCode>
                <c:ptCount val="3"/>
                <c:pt idx="0">
                  <c:v>8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F4-4A5F-BF85-F35ACD4FBE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47207040"/>
        <c:axId val="347207600"/>
        <c:extLst/>
      </c:barChart>
      <c:catAx>
        <c:axId val="34720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207600"/>
        <c:crosses val="autoZero"/>
        <c:auto val="1"/>
        <c:lblAlgn val="ctr"/>
        <c:lblOffset val="100"/>
        <c:noMultiLvlLbl val="0"/>
      </c:catAx>
      <c:valAx>
        <c:axId val="347207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472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Disciplinary Actions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'Overall Crime Stats'!$B$32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'Overall Crime Stats'!$A$33:$A$35</c:f>
              <c:strCache>
                <c:ptCount val="3"/>
                <c:pt idx="0">
                  <c:v>Drug abuse violation</c:v>
                </c:pt>
                <c:pt idx="1">
                  <c:v>Liquor Law violations</c:v>
                </c:pt>
                <c:pt idx="2">
                  <c:v>Weapon: Carrying, possessing</c:v>
                </c:pt>
              </c:strCache>
            </c:strRef>
          </c:cat>
          <c:val>
            <c:numRef>
              <c:f>'Overall Crime Stats'!#REF!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9-4FCA-A7F1-E79A1CDC2B99}"/>
            </c:ext>
          </c:extLst>
        </c:ser>
        <c:ser>
          <c:idx val="3"/>
          <c:order val="1"/>
          <c:tx>
            <c:strRef>
              <c:f>'Overall Crime Stats'!$C$32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'Overall Crime Stats'!$A$33:$A$35</c:f>
              <c:strCache>
                <c:ptCount val="3"/>
                <c:pt idx="0">
                  <c:v>Drug abuse violation</c:v>
                </c:pt>
                <c:pt idx="1">
                  <c:v>Liquor Law violations</c:v>
                </c:pt>
                <c:pt idx="2">
                  <c:v>Weapon: Carrying, possessing</c:v>
                </c:pt>
              </c:strCache>
            </c:strRef>
          </c:cat>
          <c:val>
            <c:numRef>
              <c:f>'Overall Crime Stats'!$B$33:$B$35</c:f>
              <c:numCache>
                <c:formatCode>General</c:formatCode>
                <c:ptCount val="3"/>
                <c:pt idx="0">
                  <c:v>1</c:v>
                </c:pt>
                <c:pt idx="1">
                  <c:v>7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1-4311-93AD-A1525BD18EB1}"/>
            </c:ext>
          </c:extLst>
        </c:ser>
        <c:ser>
          <c:idx val="4"/>
          <c:order val="2"/>
          <c:tx>
            <c:strRef>
              <c:f>'Overall Crime Stats'!$D$32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'Overall Crime Stats'!$A$33:$A$35</c:f>
              <c:strCache>
                <c:ptCount val="3"/>
                <c:pt idx="0">
                  <c:v>Drug abuse violation</c:v>
                </c:pt>
                <c:pt idx="1">
                  <c:v>Liquor Law violations</c:v>
                </c:pt>
                <c:pt idx="2">
                  <c:v>Weapon: Carrying, possessing</c:v>
                </c:pt>
              </c:strCache>
            </c:strRef>
          </c:cat>
          <c:val>
            <c:numRef>
              <c:f>'Overall Crime Stats'!$D$33:$D$35</c:f>
              <c:numCache>
                <c:formatCode>General</c:formatCode>
                <c:ptCount val="3"/>
                <c:pt idx="0">
                  <c:v>12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39-4FCA-A7F1-E79A1CDC2B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69883840"/>
        <c:axId val="369883280"/>
        <c:extLst/>
      </c:barChart>
      <c:catAx>
        <c:axId val="369883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883280"/>
        <c:crosses val="autoZero"/>
        <c:auto val="1"/>
        <c:lblAlgn val="ctr"/>
        <c:lblOffset val="100"/>
        <c:noMultiLvlLbl val="0"/>
      </c:catAx>
      <c:valAx>
        <c:axId val="3698832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6988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HATE CRIMES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'Overall Crime Stats'!$B$13</c:f>
              <c:strCache>
                <c:ptCount val="1"/>
                <c:pt idx="0">
                  <c:v>2021-2022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'Overall Crime Stats'!$A$14:$A$17</c:f>
              <c:strCache>
                <c:ptCount val="4"/>
                <c:pt idx="0">
                  <c:v>Destruction/damage/vandalism of property</c:v>
                </c:pt>
                <c:pt idx="1">
                  <c:v>Intimidation</c:v>
                </c:pt>
                <c:pt idx="2">
                  <c:v>Larceny-theft</c:v>
                </c:pt>
                <c:pt idx="3">
                  <c:v>Simple assault</c:v>
                </c:pt>
              </c:strCache>
            </c:strRef>
          </c:cat>
          <c:val>
            <c:numRef>
              <c:f>'Overall Crime Stats'!$B$14:$B$17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20-49CB-B156-99EBC8BBFF7F}"/>
            </c:ext>
          </c:extLst>
        </c:ser>
        <c:ser>
          <c:idx val="3"/>
          <c:order val="1"/>
          <c:tx>
            <c:strRef>
              <c:f>'Overall Crime Stats'!$C$13</c:f>
              <c:strCache>
                <c:ptCount val="1"/>
                <c:pt idx="0">
                  <c:v>2022-2023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'Overall Crime Stats'!$A$14:$A$17</c:f>
              <c:strCache>
                <c:ptCount val="4"/>
                <c:pt idx="0">
                  <c:v>Destruction/damage/vandalism of property</c:v>
                </c:pt>
                <c:pt idx="1">
                  <c:v>Intimidation</c:v>
                </c:pt>
                <c:pt idx="2">
                  <c:v>Larceny-theft</c:v>
                </c:pt>
                <c:pt idx="3">
                  <c:v>Simple assault</c:v>
                </c:pt>
              </c:strCache>
            </c:strRef>
          </c:cat>
          <c:val>
            <c:numRef>
              <c:f>'Overall Crime Stats'!$C$14:$C$17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B20-49CB-B156-99EBC8BBFF7F}"/>
            </c:ext>
          </c:extLst>
        </c:ser>
        <c:ser>
          <c:idx val="4"/>
          <c:order val="2"/>
          <c:tx>
            <c:strRef>
              <c:f>'Overall Crime Stats'!$D$13</c:f>
              <c:strCache>
                <c:ptCount val="1"/>
                <c:pt idx="0">
                  <c:v>2023-2024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'Overall Crime Stats'!$A$14:$A$17</c:f>
              <c:strCache>
                <c:ptCount val="4"/>
                <c:pt idx="0">
                  <c:v>Destruction/damage/vandalism of property</c:v>
                </c:pt>
                <c:pt idx="1">
                  <c:v>Intimidation</c:v>
                </c:pt>
                <c:pt idx="2">
                  <c:v>Larceny-theft</c:v>
                </c:pt>
                <c:pt idx="3">
                  <c:v>Simple assault</c:v>
                </c:pt>
              </c:strCache>
            </c:strRef>
          </c:cat>
          <c:val>
            <c:numRef>
              <c:f>'Overall Crime Stats'!$D$14:$D$17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20-49CB-B156-99EBC8BBFF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44161920"/>
        <c:axId val="344161360"/>
        <c:extLst/>
      </c:barChart>
      <c:catAx>
        <c:axId val="344161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161360"/>
        <c:crosses val="autoZero"/>
        <c:auto val="1"/>
        <c:lblAlgn val="ctr"/>
        <c:lblOffset val="100"/>
        <c:noMultiLvlLbl val="0"/>
      </c:catAx>
      <c:valAx>
        <c:axId val="3441613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4416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25</xdr:row>
      <xdr:rowOff>180974</xdr:rowOff>
    </xdr:from>
    <xdr:to>
      <xdr:col>14</xdr:col>
      <xdr:colOff>9920</xdr:colOff>
      <xdr:row>39</xdr:row>
      <xdr:rowOff>161924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600074</xdr:colOff>
      <xdr:row>1</xdr:row>
      <xdr:rowOff>19051</xdr:rowOff>
    </xdr:from>
    <xdr:to>
      <xdr:col>14</xdr:col>
      <xdr:colOff>9525</xdr:colOff>
      <xdr:row>10</xdr:row>
      <xdr:rowOff>152401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28575</xdr:colOff>
      <xdr:row>40</xdr:row>
      <xdr:rowOff>171450</xdr:rowOff>
    </xdr:from>
    <xdr:to>
      <xdr:col>14</xdr:col>
      <xdr:colOff>0</xdr:colOff>
      <xdr:row>55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14286</xdr:colOff>
      <xdr:row>56</xdr:row>
      <xdr:rowOff>19050</xdr:rowOff>
    </xdr:from>
    <xdr:to>
      <xdr:col>14</xdr:col>
      <xdr:colOff>19049</xdr:colOff>
      <xdr:row>70</xdr:row>
      <xdr:rowOff>9525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600075</xdr:colOff>
      <xdr:row>12</xdr:row>
      <xdr:rowOff>9525</xdr:rowOff>
    </xdr:from>
    <xdr:to>
      <xdr:col>13</xdr:col>
      <xdr:colOff>598029</xdr:colOff>
      <xdr:row>24</xdr:row>
      <xdr:rowOff>190500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B536387-2528-4F01-B4D2-810924ACA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43"/>
  <sheetViews>
    <sheetView zoomScale="82" zoomScaleNormal="82" workbookViewId="0">
      <selection activeCell="Z43" sqref="B2:Z43"/>
    </sheetView>
  </sheetViews>
  <sheetFormatPr defaultRowHeight="15" x14ac:dyDescent="0.25"/>
  <cols>
    <col min="2" max="2" width="23.85546875" customWidth="1"/>
    <col min="3" max="26" width="10.7109375" customWidth="1"/>
  </cols>
  <sheetData>
    <row r="1" spans="2:26" ht="15.75" thickBot="1" x14ac:dyDescent="0.3"/>
    <row r="2" spans="2:26" ht="15.75" thickBot="1" x14ac:dyDescent="0.3">
      <c r="B2" s="38" t="s">
        <v>0</v>
      </c>
      <c r="C2" s="10" t="s">
        <v>34</v>
      </c>
      <c r="D2" s="10" t="s">
        <v>35</v>
      </c>
      <c r="E2" s="10" t="s">
        <v>36</v>
      </c>
      <c r="F2" s="10" t="s">
        <v>34</v>
      </c>
      <c r="G2" s="10" t="s">
        <v>35</v>
      </c>
      <c r="H2" s="10" t="s">
        <v>36</v>
      </c>
      <c r="I2" s="10" t="s">
        <v>34</v>
      </c>
      <c r="J2" s="10" t="s">
        <v>35</v>
      </c>
      <c r="K2" s="10" t="s">
        <v>36</v>
      </c>
      <c r="L2" s="10" t="s">
        <v>34</v>
      </c>
      <c r="M2" s="10" t="s">
        <v>35</v>
      </c>
      <c r="N2" s="10" t="s">
        <v>36</v>
      </c>
      <c r="O2" s="10" t="s">
        <v>34</v>
      </c>
      <c r="P2" s="10" t="s">
        <v>35</v>
      </c>
      <c r="Q2" s="10" t="s">
        <v>36</v>
      </c>
      <c r="R2" s="10" t="s">
        <v>34</v>
      </c>
      <c r="S2" s="10" t="s">
        <v>35</v>
      </c>
      <c r="T2" s="10" t="s">
        <v>36</v>
      </c>
      <c r="U2" s="10" t="s">
        <v>34</v>
      </c>
      <c r="V2" s="10" t="s">
        <v>35</v>
      </c>
      <c r="W2" s="10" t="s">
        <v>36</v>
      </c>
      <c r="X2" s="10" t="s">
        <v>34</v>
      </c>
      <c r="Y2" s="10" t="s">
        <v>35</v>
      </c>
      <c r="Z2" s="10" t="s">
        <v>36</v>
      </c>
    </row>
    <row r="3" spans="2:26" ht="15" customHeight="1" thickBot="1" x14ac:dyDescent="0.3">
      <c r="B3" s="21"/>
      <c r="C3" s="42" t="s">
        <v>20</v>
      </c>
      <c r="D3" s="43"/>
      <c r="E3" s="44"/>
      <c r="F3" s="42" t="s">
        <v>21</v>
      </c>
      <c r="G3" s="43"/>
      <c r="H3" s="44"/>
      <c r="I3" s="42" t="s">
        <v>22</v>
      </c>
      <c r="J3" s="43"/>
      <c r="K3" s="44"/>
      <c r="L3" s="42" t="s">
        <v>23</v>
      </c>
      <c r="M3" s="43"/>
      <c r="N3" s="44"/>
      <c r="O3" s="42" t="s">
        <v>24</v>
      </c>
      <c r="P3" s="43"/>
      <c r="Q3" s="44"/>
      <c r="R3" s="42" t="s">
        <v>37</v>
      </c>
      <c r="S3" s="43"/>
      <c r="T3" s="44"/>
      <c r="U3" s="42" t="s">
        <v>38</v>
      </c>
      <c r="V3" s="43"/>
      <c r="W3" s="44"/>
      <c r="X3" s="42" t="s">
        <v>25</v>
      </c>
      <c r="Y3" s="43"/>
      <c r="Z3" s="44"/>
    </row>
    <row r="4" spans="2:26" ht="15" customHeight="1" thickBot="1" x14ac:dyDescent="0.3"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1"/>
    </row>
    <row r="5" spans="2:26" x14ac:dyDescent="0.25">
      <c r="B5" s="27" t="s">
        <v>2</v>
      </c>
      <c r="C5" s="20">
        <v>0</v>
      </c>
      <c r="D5" s="20">
        <v>0</v>
      </c>
      <c r="E5" s="36">
        <v>0</v>
      </c>
      <c r="F5" s="11">
        <v>0</v>
      </c>
      <c r="G5" s="20">
        <v>0</v>
      </c>
      <c r="H5" s="12">
        <v>0</v>
      </c>
      <c r="I5" s="11">
        <v>0</v>
      </c>
      <c r="J5" s="20">
        <v>0</v>
      </c>
      <c r="K5" s="12">
        <v>0</v>
      </c>
      <c r="L5" s="11">
        <v>0</v>
      </c>
      <c r="M5" s="20">
        <v>0</v>
      </c>
      <c r="N5" s="12">
        <v>0</v>
      </c>
      <c r="O5" s="11">
        <v>0</v>
      </c>
      <c r="P5" s="20">
        <v>0</v>
      </c>
      <c r="Q5" s="12">
        <v>0</v>
      </c>
      <c r="R5" s="11">
        <v>0</v>
      </c>
      <c r="S5" s="20">
        <v>0</v>
      </c>
      <c r="T5" s="12">
        <v>0</v>
      </c>
      <c r="U5" s="11">
        <v>0</v>
      </c>
      <c r="V5" s="20">
        <v>0</v>
      </c>
      <c r="W5" s="12">
        <v>0</v>
      </c>
      <c r="X5" s="20">
        <f t="shared" ref="X5:Y12" si="0">C5+F5+I5+L5+O5</f>
        <v>0</v>
      </c>
      <c r="Y5" s="20">
        <f t="shared" si="0"/>
        <v>0</v>
      </c>
      <c r="Z5" s="36">
        <f>E5+H5+K5+N5+Q5+T5+W5</f>
        <v>0</v>
      </c>
    </row>
    <row r="6" spans="2:26" x14ac:dyDescent="0.25">
      <c r="B6" s="28" t="s">
        <v>26</v>
      </c>
      <c r="C6" s="11">
        <v>0</v>
      </c>
      <c r="D6" s="11">
        <v>0</v>
      </c>
      <c r="E6" s="12">
        <v>0</v>
      </c>
      <c r="F6" s="11">
        <v>0</v>
      </c>
      <c r="G6" s="11">
        <v>0</v>
      </c>
      <c r="H6" s="12">
        <v>0</v>
      </c>
      <c r="I6" s="11">
        <v>0</v>
      </c>
      <c r="J6" s="11">
        <v>0</v>
      </c>
      <c r="K6" s="12">
        <v>0</v>
      </c>
      <c r="L6" s="11">
        <v>0</v>
      </c>
      <c r="M6" s="11">
        <v>0</v>
      </c>
      <c r="N6" s="12">
        <v>0</v>
      </c>
      <c r="O6" s="11">
        <v>0</v>
      </c>
      <c r="P6" s="11">
        <v>0</v>
      </c>
      <c r="Q6" s="12">
        <v>0</v>
      </c>
      <c r="R6" s="11">
        <v>0</v>
      </c>
      <c r="S6" s="11">
        <v>0</v>
      </c>
      <c r="T6" s="12">
        <v>0</v>
      </c>
      <c r="U6" s="11">
        <v>0</v>
      </c>
      <c r="V6" s="11">
        <v>0</v>
      </c>
      <c r="W6" s="12">
        <v>0</v>
      </c>
      <c r="X6" s="11">
        <f t="shared" si="0"/>
        <v>0</v>
      </c>
      <c r="Y6" s="11">
        <f t="shared" si="0"/>
        <v>0</v>
      </c>
      <c r="Z6" s="12">
        <f t="shared" ref="Z6:Z12" si="1">E6+H6+K6+N6+Q6+T6+W6</f>
        <v>0</v>
      </c>
    </row>
    <row r="7" spans="2:26" x14ac:dyDescent="0.25">
      <c r="B7" s="28" t="s">
        <v>3</v>
      </c>
      <c r="C7" s="11">
        <v>3</v>
      </c>
      <c r="D7" s="11">
        <v>0</v>
      </c>
      <c r="E7" s="12">
        <v>0</v>
      </c>
      <c r="F7" s="11">
        <v>0</v>
      </c>
      <c r="G7" s="11">
        <v>0</v>
      </c>
      <c r="H7" s="12">
        <v>3</v>
      </c>
      <c r="I7" s="11">
        <v>0</v>
      </c>
      <c r="J7" s="11">
        <v>0</v>
      </c>
      <c r="K7" s="12">
        <v>0</v>
      </c>
      <c r="L7" s="11">
        <v>0</v>
      </c>
      <c r="M7" s="11">
        <v>0</v>
      </c>
      <c r="N7" s="12">
        <v>0</v>
      </c>
      <c r="O7" s="11">
        <v>0</v>
      </c>
      <c r="P7" s="11">
        <v>0</v>
      </c>
      <c r="Q7" s="12">
        <v>0</v>
      </c>
      <c r="R7" s="11">
        <v>0</v>
      </c>
      <c r="S7" s="11">
        <v>0</v>
      </c>
      <c r="T7" s="12">
        <v>0</v>
      </c>
      <c r="U7" s="11">
        <v>0</v>
      </c>
      <c r="V7" s="11">
        <v>0</v>
      </c>
      <c r="W7" s="12">
        <v>0</v>
      </c>
      <c r="X7" s="11">
        <f t="shared" si="0"/>
        <v>3</v>
      </c>
      <c r="Y7" s="11">
        <f t="shared" si="0"/>
        <v>0</v>
      </c>
      <c r="Z7" s="12">
        <f t="shared" si="1"/>
        <v>3</v>
      </c>
    </row>
    <row r="8" spans="2:26" ht="75" x14ac:dyDescent="0.25">
      <c r="B8" s="28" t="s">
        <v>27</v>
      </c>
      <c r="C8" s="11">
        <v>0</v>
      </c>
      <c r="D8" s="11">
        <v>0</v>
      </c>
      <c r="E8" s="12">
        <v>0</v>
      </c>
      <c r="F8" s="11">
        <v>0</v>
      </c>
      <c r="G8" s="11">
        <v>0</v>
      </c>
      <c r="H8" s="12">
        <v>0</v>
      </c>
      <c r="I8" s="11">
        <v>0</v>
      </c>
      <c r="J8" s="11">
        <v>0</v>
      </c>
      <c r="K8" s="12">
        <v>0</v>
      </c>
      <c r="L8" s="11">
        <v>0</v>
      </c>
      <c r="M8" s="11">
        <v>0</v>
      </c>
      <c r="N8" s="12">
        <v>0</v>
      </c>
      <c r="O8" s="11">
        <v>0</v>
      </c>
      <c r="P8" s="11">
        <v>0</v>
      </c>
      <c r="Q8" s="12">
        <v>0</v>
      </c>
      <c r="R8" s="11">
        <v>0</v>
      </c>
      <c r="S8" s="11">
        <v>0</v>
      </c>
      <c r="T8" s="12">
        <v>0</v>
      </c>
      <c r="U8" s="11">
        <v>0</v>
      </c>
      <c r="V8" s="11">
        <v>0</v>
      </c>
      <c r="W8" s="12">
        <v>0</v>
      </c>
      <c r="X8" s="11">
        <f t="shared" si="0"/>
        <v>0</v>
      </c>
      <c r="Y8" s="11">
        <f t="shared" si="0"/>
        <v>0</v>
      </c>
      <c r="Z8" s="12">
        <f t="shared" si="1"/>
        <v>0</v>
      </c>
    </row>
    <row r="9" spans="2:26" x14ac:dyDescent="0.25">
      <c r="B9" s="28" t="s">
        <v>4</v>
      </c>
      <c r="C9" s="11">
        <v>0</v>
      </c>
      <c r="D9" s="11">
        <v>0</v>
      </c>
      <c r="E9" s="12">
        <v>2</v>
      </c>
      <c r="F9" s="11">
        <v>0</v>
      </c>
      <c r="G9" s="11">
        <v>0</v>
      </c>
      <c r="H9" s="12">
        <v>1</v>
      </c>
      <c r="I9" s="11">
        <v>0</v>
      </c>
      <c r="J9" s="11">
        <v>0</v>
      </c>
      <c r="K9" s="12">
        <v>0</v>
      </c>
      <c r="L9" s="11">
        <v>0</v>
      </c>
      <c r="M9" s="11">
        <v>0</v>
      </c>
      <c r="N9" s="12">
        <v>0</v>
      </c>
      <c r="O9" s="11">
        <v>0</v>
      </c>
      <c r="P9" s="11">
        <v>0</v>
      </c>
      <c r="Q9" s="12">
        <v>0</v>
      </c>
      <c r="R9" s="11">
        <v>0</v>
      </c>
      <c r="S9" s="11">
        <v>0</v>
      </c>
      <c r="T9" s="12">
        <v>0</v>
      </c>
      <c r="U9" s="11">
        <v>0</v>
      </c>
      <c r="V9" s="11">
        <v>0</v>
      </c>
      <c r="W9" s="12">
        <v>0</v>
      </c>
      <c r="X9" s="11">
        <f t="shared" si="0"/>
        <v>0</v>
      </c>
      <c r="Y9" s="11">
        <f t="shared" si="0"/>
        <v>0</v>
      </c>
      <c r="Z9" s="12">
        <f t="shared" si="1"/>
        <v>3</v>
      </c>
    </row>
    <row r="10" spans="2:26" x14ac:dyDescent="0.25">
      <c r="B10" s="28" t="s">
        <v>5</v>
      </c>
      <c r="C10" s="11">
        <v>0</v>
      </c>
      <c r="D10" s="11">
        <v>0</v>
      </c>
      <c r="E10" s="12">
        <v>0</v>
      </c>
      <c r="F10" s="11">
        <v>0</v>
      </c>
      <c r="G10" s="11">
        <v>0</v>
      </c>
      <c r="H10" s="12">
        <v>0</v>
      </c>
      <c r="I10" s="11">
        <v>0</v>
      </c>
      <c r="J10" s="11">
        <v>0</v>
      </c>
      <c r="K10" s="12">
        <v>0</v>
      </c>
      <c r="L10" s="11">
        <v>0</v>
      </c>
      <c r="M10" s="11">
        <v>0</v>
      </c>
      <c r="N10" s="12">
        <v>0</v>
      </c>
      <c r="O10" s="11">
        <v>0</v>
      </c>
      <c r="P10" s="11">
        <v>0</v>
      </c>
      <c r="Q10" s="12">
        <v>0</v>
      </c>
      <c r="R10" s="11">
        <v>0</v>
      </c>
      <c r="S10" s="11">
        <v>0</v>
      </c>
      <c r="T10" s="12">
        <v>0</v>
      </c>
      <c r="U10" s="11">
        <v>0</v>
      </c>
      <c r="V10" s="11">
        <v>0</v>
      </c>
      <c r="W10" s="12">
        <v>0</v>
      </c>
      <c r="X10" s="11">
        <f t="shared" si="0"/>
        <v>0</v>
      </c>
      <c r="Y10" s="11">
        <f t="shared" si="0"/>
        <v>0</v>
      </c>
      <c r="Z10" s="12">
        <f t="shared" si="1"/>
        <v>0</v>
      </c>
    </row>
    <row r="11" spans="2:26" x14ac:dyDescent="0.25">
      <c r="B11" s="28" t="s">
        <v>6</v>
      </c>
      <c r="C11" s="11">
        <v>0</v>
      </c>
      <c r="D11" s="11">
        <v>0</v>
      </c>
      <c r="E11" s="12">
        <v>0</v>
      </c>
      <c r="F11" s="11">
        <v>0</v>
      </c>
      <c r="G11" s="11">
        <v>0</v>
      </c>
      <c r="H11" s="12">
        <v>0</v>
      </c>
      <c r="I11" s="11">
        <v>0</v>
      </c>
      <c r="J11" s="11">
        <v>0</v>
      </c>
      <c r="K11" s="12">
        <v>0</v>
      </c>
      <c r="L11" s="11">
        <v>0</v>
      </c>
      <c r="M11" s="11">
        <v>0</v>
      </c>
      <c r="N11" s="12">
        <v>0</v>
      </c>
      <c r="O11" s="11">
        <v>0</v>
      </c>
      <c r="P11" s="11">
        <v>0</v>
      </c>
      <c r="Q11" s="12">
        <v>0</v>
      </c>
      <c r="R11" s="11">
        <v>0</v>
      </c>
      <c r="S11" s="11">
        <v>0</v>
      </c>
      <c r="T11" s="12">
        <v>0</v>
      </c>
      <c r="U11" s="11">
        <v>0</v>
      </c>
      <c r="V11" s="11">
        <v>0</v>
      </c>
      <c r="W11" s="12">
        <v>0</v>
      </c>
      <c r="X11" s="11">
        <f t="shared" si="0"/>
        <v>0</v>
      </c>
      <c r="Y11" s="11">
        <f t="shared" si="0"/>
        <v>0</v>
      </c>
      <c r="Z11" s="12">
        <f t="shared" si="1"/>
        <v>0</v>
      </c>
    </row>
    <row r="12" spans="2:26" ht="45" x14ac:dyDescent="0.25">
      <c r="B12" s="28" t="s">
        <v>28</v>
      </c>
      <c r="C12" s="11">
        <v>1</v>
      </c>
      <c r="D12" s="11">
        <v>0</v>
      </c>
      <c r="E12" s="12">
        <v>0</v>
      </c>
      <c r="F12" s="11">
        <v>0</v>
      </c>
      <c r="G12" s="11">
        <v>0</v>
      </c>
      <c r="H12" s="12">
        <v>0</v>
      </c>
      <c r="I12" s="11">
        <v>0</v>
      </c>
      <c r="J12" s="11">
        <v>0</v>
      </c>
      <c r="K12" s="12">
        <v>0</v>
      </c>
      <c r="L12" s="11">
        <v>0</v>
      </c>
      <c r="M12" s="11">
        <v>0</v>
      </c>
      <c r="N12" s="12">
        <v>0</v>
      </c>
      <c r="O12" s="11">
        <v>0</v>
      </c>
      <c r="P12" s="11">
        <v>0</v>
      </c>
      <c r="Q12" s="12">
        <v>0</v>
      </c>
      <c r="R12" s="11">
        <v>0</v>
      </c>
      <c r="S12" s="11">
        <v>0</v>
      </c>
      <c r="T12" s="12">
        <v>0</v>
      </c>
      <c r="U12" s="11">
        <v>0</v>
      </c>
      <c r="V12" s="11">
        <v>0</v>
      </c>
      <c r="W12" s="12">
        <v>0</v>
      </c>
      <c r="X12" s="11">
        <f t="shared" si="0"/>
        <v>1</v>
      </c>
      <c r="Y12" s="11">
        <f t="shared" si="0"/>
        <v>0</v>
      </c>
      <c r="Z12" s="12">
        <f t="shared" si="1"/>
        <v>0</v>
      </c>
    </row>
    <row r="13" spans="2:26" ht="15.75" thickBot="1" x14ac:dyDescent="0.3">
      <c r="B13" s="29" t="s">
        <v>7</v>
      </c>
      <c r="C13" s="15">
        <f t="shared" ref="C13" si="2">SUM(C5:C12)</f>
        <v>4</v>
      </c>
      <c r="D13" s="15">
        <f t="shared" ref="D13" si="3">SUM(D5:D12)</f>
        <v>0</v>
      </c>
      <c r="E13" s="16">
        <f t="shared" ref="E13" si="4">SUM(E5:E12)</f>
        <v>2</v>
      </c>
      <c r="F13" s="15">
        <f t="shared" ref="F13:H13" si="5">SUM(F5:F12)</f>
        <v>0</v>
      </c>
      <c r="G13" s="15">
        <f t="shared" si="5"/>
        <v>0</v>
      </c>
      <c r="H13" s="16">
        <f t="shared" si="5"/>
        <v>4</v>
      </c>
      <c r="I13" s="15">
        <f t="shared" ref="I13:K13" si="6">SUM(I5:I12)</f>
        <v>0</v>
      </c>
      <c r="J13" s="15">
        <f t="shared" si="6"/>
        <v>0</v>
      </c>
      <c r="K13" s="16">
        <f t="shared" si="6"/>
        <v>0</v>
      </c>
      <c r="L13" s="15">
        <f t="shared" ref="L13:N13" si="7">SUM(L5:L12)</f>
        <v>0</v>
      </c>
      <c r="M13" s="15">
        <f t="shared" si="7"/>
        <v>0</v>
      </c>
      <c r="N13" s="16">
        <f t="shared" si="7"/>
        <v>0</v>
      </c>
      <c r="O13" s="15">
        <f t="shared" ref="O13:Q13" si="8">SUM(O5:O12)</f>
        <v>0</v>
      </c>
      <c r="P13" s="15">
        <f t="shared" si="8"/>
        <v>0</v>
      </c>
      <c r="Q13" s="16">
        <f t="shared" si="8"/>
        <v>0</v>
      </c>
      <c r="R13" s="15">
        <f t="shared" ref="R13:W13" si="9">SUM(R5:R12)</f>
        <v>0</v>
      </c>
      <c r="S13" s="15">
        <f t="shared" si="9"/>
        <v>0</v>
      </c>
      <c r="T13" s="16">
        <f t="shared" si="9"/>
        <v>0</v>
      </c>
      <c r="U13" s="15">
        <f t="shared" si="9"/>
        <v>0</v>
      </c>
      <c r="V13" s="15">
        <f t="shared" si="9"/>
        <v>0</v>
      </c>
      <c r="W13" s="16">
        <f t="shared" si="9"/>
        <v>0</v>
      </c>
      <c r="X13" s="15">
        <f>SUM(X5:X12)</f>
        <v>4</v>
      </c>
      <c r="Y13" s="15">
        <f>SUM(Y5:Y12)</f>
        <v>0</v>
      </c>
      <c r="Z13" s="16">
        <f>SUM(Z5:Z12)</f>
        <v>6</v>
      </c>
    </row>
    <row r="14" spans="2:26" s="35" customFormat="1" ht="15.75" thickBot="1" x14ac:dyDescent="0.3"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2:26" s="35" customFormat="1" ht="15.75" customHeight="1" thickBot="1" x14ac:dyDescent="0.3">
      <c r="B15" s="39" t="s">
        <v>29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1"/>
    </row>
    <row r="16" spans="2:26" s="35" customFormat="1" ht="30" x14ac:dyDescent="0.25">
      <c r="B16" s="27" t="s">
        <v>33</v>
      </c>
      <c r="C16" s="11">
        <v>0</v>
      </c>
      <c r="D16" s="11">
        <v>0</v>
      </c>
      <c r="E16" s="12">
        <v>0</v>
      </c>
      <c r="F16" s="11">
        <v>0</v>
      </c>
      <c r="G16" s="11">
        <v>0</v>
      </c>
      <c r="H16" s="12">
        <v>0</v>
      </c>
      <c r="I16" s="11">
        <v>0</v>
      </c>
      <c r="J16" s="11">
        <v>0</v>
      </c>
      <c r="K16" s="12">
        <v>0</v>
      </c>
      <c r="L16" s="11">
        <v>0</v>
      </c>
      <c r="M16" s="11">
        <v>0</v>
      </c>
      <c r="N16" s="12">
        <v>0</v>
      </c>
      <c r="O16" s="11">
        <v>0</v>
      </c>
      <c r="P16" s="11">
        <v>0</v>
      </c>
      <c r="Q16" s="12">
        <v>0</v>
      </c>
      <c r="R16" s="11">
        <v>0</v>
      </c>
      <c r="S16" s="11">
        <v>0</v>
      </c>
      <c r="T16" s="12">
        <v>0</v>
      </c>
      <c r="U16" s="11">
        <v>0</v>
      </c>
      <c r="V16" s="11">
        <v>0</v>
      </c>
      <c r="W16" s="12">
        <v>0</v>
      </c>
      <c r="X16" s="11">
        <v>0</v>
      </c>
      <c r="Y16" s="11">
        <v>0</v>
      </c>
      <c r="Z16" s="12">
        <f>E16+H16+K16+N16+Q16+T16+W16</f>
        <v>0</v>
      </c>
    </row>
    <row r="17" spans="2:28" s="35" customFormat="1" x14ac:dyDescent="0.25">
      <c r="B17" s="28" t="s">
        <v>32</v>
      </c>
      <c r="C17" s="11">
        <v>0</v>
      </c>
      <c r="D17" s="11">
        <v>0</v>
      </c>
      <c r="E17" s="12">
        <v>0</v>
      </c>
      <c r="F17" s="11">
        <v>0</v>
      </c>
      <c r="G17" s="11">
        <v>0</v>
      </c>
      <c r="H17" s="12">
        <v>0</v>
      </c>
      <c r="I17" s="11">
        <v>0</v>
      </c>
      <c r="J17" s="11">
        <v>0</v>
      </c>
      <c r="K17" s="12">
        <v>0</v>
      </c>
      <c r="L17" s="11">
        <v>0</v>
      </c>
      <c r="M17" s="11">
        <v>0</v>
      </c>
      <c r="N17" s="12">
        <v>0</v>
      </c>
      <c r="O17" s="11">
        <v>0</v>
      </c>
      <c r="P17" s="11">
        <v>0</v>
      </c>
      <c r="Q17" s="12">
        <v>0</v>
      </c>
      <c r="R17" s="11">
        <v>0</v>
      </c>
      <c r="S17" s="11">
        <v>0</v>
      </c>
      <c r="T17" s="12">
        <v>0</v>
      </c>
      <c r="U17" s="11">
        <v>0</v>
      </c>
      <c r="V17" s="11">
        <v>0</v>
      </c>
      <c r="W17" s="12">
        <v>0</v>
      </c>
      <c r="X17" s="11">
        <v>0</v>
      </c>
      <c r="Y17" s="11">
        <v>0</v>
      </c>
      <c r="Z17" s="12">
        <f t="shared" ref="Z17:Z19" si="10">E17+H17+K17+N17+Q17+T17+W17</f>
        <v>0</v>
      </c>
    </row>
    <row r="18" spans="2:28" s="35" customFormat="1" x14ac:dyDescent="0.25">
      <c r="B18" s="28" t="s">
        <v>30</v>
      </c>
      <c r="C18" s="11">
        <v>0</v>
      </c>
      <c r="D18" s="11">
        <v>0</v>
      </c>
      <c r="E18" s="12">
        <v>0</v>
      </c>
      <c r="F18" s="11">
        <v>0</v>
      </c>
      <c r="G18" s="11">
        <v>0</v>
      </c>
      <c r="H18" s="12">
        <v>0</v>
      </c>
      <c r="I18" s="11">
        <v>0</v>
      </c>
      <c r="J18" s="11">
        <v>0</v>
      </c>
      <c r="K18" s="12">
        <v>0</v>
      </c>
      <c r="L18" s="11">
        <v>0</v>
      </c>
      <c r="M18" s="11">
        <v>0</v>
      </c>
      <c r="N18" s="12">
        <v>0</v>
      </c>
      <c r="O18" s="11">
        <v>0</v>
      </c>
      <c r="P18" s="11">
        <v>0</v>
      </c>
      <c r="Q18" s="12">
        <v>0</v>
      </c>
      <c r="R18" s="11">
        <v>0</v>
      </c>
      <c r="S18" s="11">
        <v>0</v>
      </c>
      <c r="T18" s="12">
        <v>0</v>
      </c>
      <c r="U18" s="11">
        <v>0</v>
      </c>
      <c r="V18" s="11">
        <v>0</v>
      </c>
      <c r="W18" s="12">
        <v>0</v>
      </c>
      <c r="X18" s="11">
        <v>0</v>
      </c>
      <c r="Y18" s="11">
        <v>0</v>
      </c>
      <c r="Z18" s="12">
        <f t="shared" si="10"/>
        <v>0</v>
      </c>
    </row>
    <row r="19" spans="2:28" s="35" customFormat="1" x14ac:dyDescent="0.25">
      <c r="B19" s="28" t="s">
        <v>31</v>
      </c>
      <c r="C19" s="11">
        <v>0</v>
      </c>
      <c r="D19" s="11">
        <v>0</v>
      </c>
      <c r="E19" s="12">
        <v>0</v>
      </c>
      <c r="F19" s="11">
        <v>0</v>
      </c>
      <c r="G19" s="11">
        <v>0</v>
      </c>
      <c r="H19" s="12">
        <v>0</v>
      </c>
      <c r="I19" s="11">
        <v>0</v>
      </c>
      <c r="J19" s="11">
        <v>0</v>
      </c>
      <c r="K19" s="12">
        <v>0</v>
      </c>
      <c r="L19" s="11">
        <v>0</v>
      </c>
      <c r="M19" s="11">
        <v>0</v>
      </c>
      <c r="N19" s="12">
        <v>0</v>
      </c>
      <c r="O19" s="11">
        <v>0</v>
      </c>
      <c r="P19" s="11">
        <v>0</v>
      </c>
      <c r="Q19" s="12">
        <v>0</v>
      </c>
      <c r="R19" s="11">
        <v>0</v>
      </c>
      <c r="S19" s="11">
        <v>0</v>
      </c>
      <c r="T19" s="12">
        <v>0</v>
      </c>
      <c r="U19" s="11">
        <v>0</v>
      </c>
      <c r="V19" s="11">
        <v>0</v>
      </c>
      <c r="W19" s="12">
        <v>0</v>
      </c>
      <c r="X19" s="11">
        <v>0</v>
      </c>
      <c r="Y19" s="11">
        <v>0</v>
      </c>
      <c r="Z19" s="12">
        <f t="shared" si="10"/>
        <v>0</v>
      </c>
    </row>
    <row r="20" spans="2:28" s="35" customFormat="1" ht="15.75" thickBot="1" x14ac:dyDescent="0.3">
      <c r="B20" s="29" t="s">
        <v>7</v>
      </c>
      <c r="C20" s="15">
        <f t="shared" ref="C20:Q20" si="11">SUM(C16:C19)</f>
        <v>0</v>
      </c>
      <c r="D20" s="15">
        <f t="shared" si="11"/>
        <v>0</v>
      </c>
      <c r="E20" s="16">
        <f t="shared" si="11"/>
        <v>0</v>
      </c>
      <c r="F20" s="15">
        <f t="shared" si="11"/>
        <v>0</v>
      </c>
      <c r="G20" s="15">
        <f t="shared" si="11"/>
        <v>0</v>
      </c>
      <c r="H20" s="16">
        <f t="shared" si="11"/>
        <v>0</v>
      </c>
      <c r="I20" s="15">
        <f t="shared" si="11"/>
        <v>0</v>
      </c>
      <c r="J20" s="15">
        <f t="shared" si="11"/>
        <v>0</v>
      </c>
      <c r="K20" s="16">
        <f t="shared" si="11"/>
        <v>0</v>
      </c>
      <c r="L20" s="15">
        <f t="shared" si="11"/>
        <v>0</v>
      </c>
      <c r="M20" s="15">
        <f t="shared" si="11"/>
        <v>0</v>
      </c>
      <c r="N20" s="16">
        <f t="shared" si="11"/>
        <v>0</v>
      </c>
      <c r="O20" s="15">
        <f t="shared" si="11"/>
        <v>0</v>
      </c>
      <c r="P20" s="15">
        <f t="shared" si="11"/>
        <v>0</v>
      </c>
      <c r="Q20" s="16">
        <f t="shared" si="11"/>
        <v>0</v>
      </c>
      <c r="R20" s="15">
        <f t="shared" ref="R20:W20" si="12">SUM(R16:R19)</f>
        <v>0</v>
      </c>
      <c r="S20" s="15">
        <f t="shared" si="12"/>
        <v>0</v>
      </c>
      <c r="T20" s="16">
        <f t="shared" si="12"/>
        <v>0</v>
      </c>
      <c r="U20" s="15">
        <f t="shared" si="12"/>
        <v>0</v>
      </c>
      <c r="V20" s="15">
        <f t="shared" si="12"/>
        <v>0</v>
      </c>
      <c r="W20" s="16">
        <f t="shared" si="12"/>
        <v>0</v>
      </c>
      <c r="X20" s="15">
        <f>SUM(X16:X19)</f>
        <v>0</v>
      </c>
      <c r="Y20" s="15">
        <f>SUM(Y16:Y19)</f>
        <v>0</v>
      </c>
      <c r="Z20" s="16">
        <f>SUM(Z16:Z19)</f>
        <v>0</v>
      </c>
    </row>
    <row r="21" spans="2:28" ht="15.75" thickBot="1" x14ac:dyDescent="0.3">
      <c r="B21" s="6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5"/>
    </row>
    <row r="22" spans="2:28" ht="15.75" customHeight="1" thickBot="1" x14ac:dyDescent="0.3">
      <c r="B22" s="39" t="s">
        <v>8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1"/>
    </row>
    <row r="23" spans="2:28" x14ac:dyDescent="0.25">
      <c r="B23" s="27" t="s">
        <v>9</v>
      </c>
      <c r="C23" s="26">
        <v>0</v>
      </c>
      <c r="D23" s="26">
        <v>0</v>
      </c>
      <c r="E23" s="14">
        <v>0</v>
      </c>
      <c r="F23" s="13">
        <v>0</v>
      </c>
      <c r="G23" s="26">
        <v>0</v>
      </c>
      <c r="H23" s="14">
        <v>0</v>
      </c>
      <c r="I23" s="13">
        <v>0</v>
      </c>
      <c r="J23" s="26">
        <v>0</v>
      </c>
      <c r="K23" s="14">
        <v>0</v>
      </c>
      <c r="L23" s="13">
        <v>0</v>
      </c>
      <c r="M23" s="26">
        <v>0</v>
      </c>
      <c r="N23" s="14">
        <v>0</v>
      </c>
      <c r="O23" s="13">
        <v>0</v>
      </c>
      <c r="P23" s="26">
        <v>0</v>
      </c>
      <c r="Q23" s="14">
        <v>0</v>
      </c>
      <c r="R23" s="13">
        <v>0</v>
      </c>
      <c r="S23" s="26">
        <v>0</v>
      </c>
      <c r="T23" s="14">
        <v>0</v>
      </c>
      <c r="U23" s="13">
        <v>0</v>
      </c>
      <c r="V23" s="26">
        <v>0</v>
      </c>
      <c r="W23" s="14">
        <v>0</v>
      </c>
      <c r="X23" s="20">
        <f t="shared" ref="X23:Y25" si="13">C23+F23+I23+L23+O23</f>
        <v>0</v>
      </c>
      <c r="Y23" s="20">
        <f t="shared" si="13"/>
        <v>0</v>
      </c>
      <c r="Z23" s="36">
        <f>E23+H23+K23+N23+Q23+T23+W23</f>
        <v>0</v>
      </c>
    </row>
    <row r="24" spans="2:28" x14ac:dyDescent="0.25">
      <c r="B24" s="28" t="s">
        <v>10</v>
      </c>
      <c r="C24" s="13">
        <v>3</v>
      </c>
      <c r="D24" s="13">
        <v>3</v>
      </c>
      <c r="E24" s="14">
        <v>0</v>
      </c>
      <c r="F24" s="13">
        <v>0</v>
      </c>
      <c r="G24" s="13">
        <v>0</v>
      </c>
      <c r="H24" s="14">
        <v>0</v>
      </c>
      <c r="I24" s="13">
        <v>0</v>
      </c>
      <c r="J24" s="13">
        <v>0</v>
      </c>
      <c r="K24" s="14">
        <v>0</v>
      </c>
      <c r="L24" s="13">
        <v>0</v>
      </c>
      <c r="M24" s="13">
        <v>0</v>
      </c>
      <c r="N24" s="14">
        <v>0</v>
      </c>
      <c r="O24" s="13">
        <v>0</v>
      </c>
      <c r="P24" s="13">
        <v>0</v>
      </c>
      <c r="Q24" s="14">
        <v>0</v>
      </c>
      <c r="R24" s="13">
        <v>0</v>
      </c>
      <c r="S24" s="13">
        <v>0</v>
      </c>
      <c r="T24" s="14">
        <v>0</v>
      </c>
      <c r="U24" s="13">
        <v>0</v>
      </c>
      <c r="V24" s="13">
        <v>0</v>
      </c>
      <c r="W24" s="14">
        <v>0</v>
      </c>
      <c r="X24" s="11">
        <f t="shared" si="13"/>
        <v>3</v>
      </c>
      <c r="Y24" s="11">
        <f t="shared" si="13"/>
        <v>3</v>
      </c>
      <c r="Z24" s="12">
        <f t="shared" ref="Z24:Z25" si="14">E24+H24+K24+N24+Q24+T24+W24</f>
        <v>0</v>
      </c>
    </row>
    <row r="25" spans="2:28" x14ac:dyDescent="0.25">
      <c r="B25" s="28" t="s">
        <v>11</v>
      </c>
      <c r="C25" s="13">
        <v>0</v>
      </c>
      <c r="D25" s="13">
        <v>5</v>
      </c>
      <c r="E25" s="14">
        <v>0</v>
      </c>
      <c r="F25" s="13">
        <v>0</v>
      </c>
      <c r="G25" s="13">
        <v>0</v>
      </c>
      <c r="H25" s="14">
        <v>0</v>
      </c>
      <c r="I25" s="13">
        <v>0</v>
      </c>
      <c r="J25" s="13">
        <v>0</v>
      </c>
      <c r="K25" s="14">
        <v>0</v>
      </c>
      <c r="L25" s="13">
        <v>0</v>
      </c>
      <c r="M25" s="13">
        <v>0</v>
      </c>
      <c r="N25" s="14">
        <v>0</v>
      </c>
      <c r="O25" s="13">
        <v>0</v>
      </c>
      <c r="P25" s="13">
        <v>0</v>
      </c>
      <c r="Q25" s="14">
        <v>0</v>
      </c>
      <c r="R25" s="13">
        <v>0</v>
      </c>
      <c r="S25" s="13">
        <v>0</v>
      </c>
      <c r="T25" s="14">
        <v>0</v>
      </c>
      <c r="U25" s="13">
        <v>0</v>
      </c>
      <c r="V25" s="13">
        <v>0</v>
      </c>
      <c r="W25" s="14">
        <v>0</v>
      </c>
      <c r="X25" s="11">
        <f t="shared" si="13"/>
        <v>0</v>
      </c>
      <c r="Y25" s="11">
        <f t="shared" si="13"/>
        <v>5</v>
      </c>
      <c r="Z25" s="12">
        <f t="shared" si="14"/>
        <v>0</v>
      </c>
    </row>
    <row r="26" spans="2:28" ht="15.75" thickBot="1" x14ac:dyDescent="0.3">
      <c r="B26" s="29" t="s">
        <v>7</v>
      </c>
      <c r="C26" s="15">
        <f t="shared" ref="C26:D26" si="15">SUM(C23:C25)</f>
        <v>3</v>
      </c>
      <c r="D26" s="15">
        <f t="shared" si="15"/>
        <v>8</v>
      </c>
      <c r="E26" s="16">
        <f>SUM(E23:E25)</f>
        <v>0</v>
      </c>
      <c r="F26" s="15">
        <f t="shared" ref="F26:H26" si="16">SUM(F23:F25)</f>
        <v>0</v>
      </c>
      <c r="G26" s="15">
        <f t="shared" si="16"/>
        <v>0</v>
      </c>
      <c r="H26" s="16">
        <f t="shared" si="16"/>
        <v>0</v>
      </c>
      <c r="I26" s="15">
        <f t="shared" ref="I26:K26" si="17">SUM(I23:I25)</f>
        <v>0</v>
      </c>
      <c r="J26" s="15">
        <f t="shared" si="17"/>
        <v>0</v>
      </c>
      <c r="K26" s="16">
        <f t="shared" si="17"/>
        <v>0</v>
      </c>
      <c r="L26" s="15">
        <f t="shared" ref="L26:N26" si="18">SUM(L23:L25)</f>
        <v>0</v>
      </c>
      <c r="M26" s="15">
        <f t="shared" si="18"/>
        <v>0</v>
      </c>
      <c r="N26" s="16">
        <f t="shared" si="18"/>
        <v>0</v>
      </c>
      <c r="O26" s="15">
        <f t="shared" ref="O26:Q26" si="19">SUM(O23:O25)</f>
        <v>0</v>
      </c>
      <c r="P26" s="15">
        <f t="shared" si="19"/>
        <v>0</v>
      </c>
      <c r="Q26" s="16">
        <f t="shared" si="19"/>
        <v>0</v>
      </c>
      <c r="R26" s="15">
        <f t="shared" ref="R26:W26" si="20">SUM(R23:R25)</f>
        <v>0</v>
      </c>
      <c r="S26" s="15">
        <f t="shared" si="20"/>
        <v>0</v>
      </c>
      <c r="T26" s="16">
        <f t="shared" si="20"/>
        <v>0</v>
      </c>
      <c r="U26" s="15">
        <f t="shared" si="20"/>
        <v>0</v>
      </c>
      <c r="V26" s="15">
        <f t="shared" si="20"/>
        <v>0</v>
      </c>
      <c r="W26" s="16">
        <f t="shared" si="20"/>
        <v>0</v>
      </c>
      <c r="X26" s="15">
        <f>SUM(X23:X25)</f>
        <v>3</v>
      </c>
      <c r="Y26" s="15">
        <f>SUM(Y23:Y25)</f>
        <v>8</v>
      </c>
      <c r="Z26" s="16">
        <f>SUM(Z23:Z25)</f>
        <v>0</v>
      </c>
    </row>
    <row r="27" spans="2:28" ht="15.75" thickBot="1" x14ac:dyDescent="0.3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8" ht="15.75" thickBot="1" x14ac:dyDescent="0.3">
      <c r="B28" s="39" t="s">
        <v>12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1"/>
    </row>
    <row r="29" spans="2:28" x14ac:dyDescent="0.25">
      <c r="B29" s="27" t="s">
        <v>14</v>
      </c>
      <c r="C29" s="20">
        <v>0</v>
      </c>
      <c r="D29" s="20">
        <v>1</v>
      </c>
      <c r="E29" s="12">
        <v>6</v>
      </c>
      <c r="F29" s="11">
        <v>0</v>
      </c>
      <c r="G29" s="20">
        <v>0</v>
      </c>
      <c r="H29" s="12">
        <v>1</v>
      </c>
      <c r="I29" s="11">
        <v>0</v>
      </c>
      <c r="J29" s="20">
        <v>0</v>
      </c>
      <c r="K29" s="12">
        <v>0</v>
      </c>
      <c r="L29" s="11">
        <v>0</v>
      </c>
      <c r="M29" s="20">
        <v>0</v>
      </c>
      <c r="N29" s="12">
        <v>0</v>
      </c>
      <c r="O29" s="11">
        <v>0</v>
      </c>
      <c r="P29" s="20">
        <v>0</v>
      </c>
      <c r="Q29" s="12">
        <v>0</v>
      </c>
      <c r="R29" s="11">
        <v>0</v>
      </c>
      <c r="S29" s="20">
        <v>0</v>
      </c>
      <c r="T29" s="12">
        <v>0</v>
      </c>
      <c r="U29" s="11">
        <v>0</v>
      </c>
      <c r="V29" s="20">
        <v>0</v>
      </c>
      <c r="W29" s="12">
        <v>1</v>
      </c>
      <c r="X29" s="20">
        <f t="shared" ref="X29:Y31" si="21">C29+F29+I29+L29+O29</f>
        <v>0</v>
      </c>
      <c r="Y29" s="20">
        <f t="shared" si="21"/>
        <v>1</v>
      </c>
      <c r="Z29" s="36">
        <f>E29+H29+K29+N29+Q29+T29+W29</f>
        <v>8</v>
      </c>
    </row>
    <row r="30" spans="2:28" x14ac:dyDescent="0.25">
      <c r="B30" s="28" t="s">
        <v>15</v>
      </c>
      <c r="C30" s="11">
        <v>0</v>
      </c>
      <c r="D30" s="11">
        <v>1</v>
      </c>
      <c r="E30" s="12">
        <v>0</v>
      </c>
      <c r="F30" s="11">
        <v>0</v>
      </c>
      <c r="G30" s="11">
        <v>0</v>
      </c>
      <c r="H30" s="12">
        <v>0</v>
      </c>
      <c r="I30" s="11">
        <v>0</v>
      </c>
      <c r="J30" s="11">
        <v>0</v>
      </c>
      <c r="K30" s="12">
        <v>0</v>
      </c>
      <c r="L30" s="11">
        <v>0</v>
      </c>
      <c r="M30" s="11">
        <v>0</v>
      </c>
      <c r="N30" s="12">
        <v>0</v>
      </c>
      <c r="O30" s="11">
        <v>0</v>
      </c>
      <c r="P30" s="11">
        <v>0</v>
      </c>
      <c r="Q30" s="12">
        <v>0</v>
      </c>
      <c r="R30" s="11">
        <v>0</v>
      </c>
      <c r="S30" s="11">
        <v>0</v>
      </c>
      <c r="T30" s="12">
        <v>2</v>
      </c>
      <c r="U30" s="11">
        <v>0</v>
      </c>
      <c r="V30" s="11">
        <v>0</v>
      </c>
      <c r="W30" s="12">
        <v>0</v>
      </c>
      <c r="X30" s="11">
        <f t="shared" si="21"/>
        <v>0</v>
      </c>
      <c r="Y30" s="11">
        <f t="shared" si="21"/>
        <v>1</v>
      </c>
      <c r="Z30" s="12">
        <f t="shared" ref="Z30:Z31" si="22">E30+H30+K30+N30+Q30+T30+W30</f>
        <v>2</v>
      </c>
      <c r="AB30" s="5"/>
    </row>
    <row r="31" spans="2:28" ht="30" x14ac:dyDescent="0.25">
      <c r="B31" s="28" t="s">
        <v>13</v>
      </c>
      <c r="C31" s="11">
        <v>0</v>
      </c>
      <c r="D31" s="11">
        <v>1</v>
      </c>
      <c r="E31" s="12">
        <v>0</v>
      </c>
      <c r="F31" s="11">
        <v>0</v>
      </c>
      <c r="G31" s="11">
        <v>0</v>
      </c>
      <c r="H31" s="12">
        <v>1</v>
      </c>
      <c r="I31" s="11">
        <v>0</v>
      </c>
      <c r="J31" s="11">
        <v>0</v>
      </c>
      <c r="K31" s="12">
        <v>0</v>
      </c>
      <c r="L31" s="11">
        <v>0</v>
      </c>
      <c r="M31" s="11">
        <v>0</v>
      </c>
      <c r="N31" s="12">
        <v>0</v>
      </c>
      <c r="O31" s="11">
        <v>0</v>
      </c>
      <c r="P31" s="11">
        <v>0</v>
      </c>
      <c r="Q31" s="12">
        <v>1</v>
      </c>
      <c r="R31" s="11">
        <v>0</v>
      </c>
      <c r="S31" s="11">
        <v>0</v>
      </c>
      <c r="T31" s="12">
        <v>1</v>
      </c>
      <c r="U31" s="11">
        <v>0</v>
      </c>
      <c r="V31" s="11">
        <v>0</v>
      </c>
      <c r="W31" s="12">
        <v>0</v>
      </c>
      <c r="X31" s="11">
        <f t="shared" si="21"/>
        <v>0</v>
      </c>
      <c r="Y31" s="11">
        <f t="shared" si="21"/>
        <v>1</v>
      </c>
      <c r="Z31" s="12">
        <f t="shared" si="22"/>
        <v>3</v>
      </c>
    </row>
    <row r="32" spans="2:28" ht="15.75" thickBot="1" x14ac:dyDescent="0.3">
      <c r="B32" s="29" t="s">
        <v>7</v>
      </c>
      <c r="C32" s="15">
        <f t="shared" ref="C32:D32" si="23">SUM(C29:C31)</f>
        <v>0</v>
      </c>
      <c r="D32" s="15">
        <f t="shared" si="23"/>
        <v>3</v>
      </c>
      <c r="E32" s="16">
        <f t="shared" ref="E32" si="24">SUM(E29:E31)</f>
        <v>6</v>
      </c>
      <c r="F32" s="15">
        <f t="shared" ref="F32:H32" si="25">SUM(F29:F31)</f>
        <v>0</v>
      </c>
      <c r="G32" s="15">
        <f t="shared" si="25"/>
        <v>0</v>
      </c>
      <c r="H32" s="16">
        <f t="shared" si="25"/>
        <v>2</v>
      </c>
      <c r="I32" s="15">
        <f t="shared" ref="I32:K32" si="26">SUM(I29:I31)</f>
        <v>0</v>
      </c>
      <c r="J32" s="15">
        <f t="shared" si="26"/>
        <v>0</v>
      </c>
      <c r="K32" s="16">
        <f t="shared" si="26"/>
        <v>0</v>
      </c>
      <c r="L32" s="15">
        <f t="shared" ref="L32:N32" si="27">SUM(L29:L31)</f>
        <v>0</v>
      </c>
      <c r="M32" s="15">
        <f t="shared" si="27"/>
        <v>0</v>
      </c>
      <c r="N32" s="16">
        <f t="shared" si="27"/>
        <v>0</v>
      </c>
      <c r="O32" s="15">
        <f t="shared" ref="O32:Q32" si="28">SUM(O29:O31)</f>
        <v>0</v>
      </c>
      <c r="P32" s="15">
        <f t="shared" si="28"/>
        <v>0</v>
      </c>
      <c r="Q32" s="16">
        <f t="shared" si="28"/>
        <v>1</v>
      </c>
      <c r="R32" s="15">
        <f t="shared" ref="R32:W32" si="29">SUM(R29:R31)</f>
        <v>0</v>
      </c>
      <c r="S32" s="15">
        <f t="shared" si="29"/>
        <v>0</v>
      </c>
      <c r="T32" s="16">
        <f t="shared" si="29"/>
        <v>3</v>
      </c>
      <c r="U32" s="15">
        <f t="shared" si="29"/>
        <v>0</v>
      </c>
      <c r="V32" s="15">
        <f t="shared" si="29"/>
        <v>0</v>
      </c>
      <c r="W32" s="16">
        <f t="shared" si="29"/>
        <v>1</v>
      </c>
      <c r="X32" s="15">
        <f>SUM(X29:X31)</f>
        <v>0</v>
      </c>
      <c r="Y32" s="15">
        <f>SUM(Y29:Y31)</f>
        <v>3</v>
      </c>
      <c r="Z32" s="16">
        <f>SUM(Z29:Z31)</f>
        <v>13</v>
      </c>
    </row>
    <row r="33" spans="2:28" ht="15.75" thickBot="1" x14ac:dyDescent="0.3"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5"/>
    </row>
    <row r="34" spans="2:28" ht="15.75" customHeight="1" thickBot="1" x14ac:dyDescent="0.3">
      <c r="B34" s="39" t="s">
        <v>16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1"/>
    </row>
    <row r="35" spans="2:28" x14ac:dyDescent="0.25">
      <c r="B35" s="27" t="s">
        <v>14</v>
      </c>
      <c r="C35" s="20">
        <v>1</v>
      </c>
      <c r="D35" s="20">
        <v>1</v>
      </c>
      <c r="E35" s="12">
        <v>9</v>
      </c>
      <c r="F35" s="20">
        <v>0</v>
      </c>
      <c r="G35" s="20">
        <v>0</v>
      </c>
      <c r="H35" s="12">
        <v>1</v>
      </c>
      <c r="I35" s="11">
        <v>0</v>
      </c>
      <c r="J35" s="20">
        <v>0</v>
      </c>
      <c r="K35" s="12">
        <v>0</v>
      </c>
      <c r="L35" s="20">
        <v>0</v>
      </c>
      <c r="M35" s="20">
        <v>0</v>
      </c>
      <c r="N35" s="12">
        <v>0</v>
      </c>
      <c r="O35" s="11">
        <v>0</v>
      </c>
      <c r="P35" s="20">
        <v>0</v>
      </c>
      <c r="Q35" s="12">
        <v>0</v>
      </c>
      <c r="R35" s="11">
        <v>0</v>
      </c>
      <c r="S35" s="20">
        <v>0</v>
      </c>
      <c r="T35" s="12">
        <v>2</v>
      </c>
      <c r="U35" s="11">
        <v>0</v>
      </c>
      <c r="V35" s="20">
        <v>0</v>
      </c>
      <c r="W35" s="12">
        <v>0</v>
      </c>
      <c r="X35" s="26">
        <f t="shared" ref="X35:Y37" si="30">C35+F35+I35+L35+O35</f>
        <v>1</v>
      </c>
      <c r="Y35" s="26">
        <f t="shared" si="30"/>
        <v>1</v>
      </c>
      <c r="Z35" s="37">
        <f>E35+H35+K35+N35+Q35+T35+W35</f>
        <v>12</v>
      </c>
    </row>
    <row r="36" spans="2:28" x14ac:dyDescent="0.25">
      <c r="B36" s="28" t="s">
        <v>15</v>
      </c>
      <c r="C36" s="11">
        <v>7</v>
      </c>
      <c r="D36" s="11">
        <v>1</v>
      </c>
      <c r="E36" s="12">
        <v>0</v>
      </c>
      <c r="F36" s="11">
        <v>0</v>
      </c>
      <c r="G36" s="11">
        <v>0</v>
      </c>
      <c r="H36" s="12">
        <v>0</v>
      </c>
      <c r="I36" s="11">
        <v>0</v>
      </c>
      <c r="J36" s="11">
        <v>0</v>
      </c>
      <c r="K36" s="12">
        <v>0</v>
      </c>
      <c r="L36" s="11">
        <v>0</v>
      </c>
      <c r="M36" s="11">
        <v>0</v>
      </c>
      <c r="N36" s="12">
        <v>0</v>
      </c>
      <c r="O36" s="11">
        <v>0</v>
      </c>
      <c r="P36" s="11">
        <v>0</v>
      </c>
      <c r="Q36" s="12">
        <v>0</v>
      </c>
      <c r="R36" s="11">
        <v>0</v>
      </c>
      <c r="S36" s="11">
        <v>0</v>
      </c>
      <c r="T36" s="12">
        <v>2</v>
      </c>
      <c r="U36" s="11">
        <v>0</v>
      </c>
      <c r="V36" s="11">
        <v>0</v>
      </c>
      <c r="W36" s="12">
        <v>0</v>
      </c>
      <c r="X36" s="13">
        <f t="shared" si="30"/>
        <v>7</v>
      </c>
      <c r="Y36" s="13">
        <f t="shared" si="30"/>
        <v>1</v>
      </c>
      <c r="Z36" s="14">
        <f t="shared" ref="Z36:Z37" si="31">E36+H36+K36+N36+Q36+T36+W36</f>
        <v>2</v>
      </c>
    </row>
    <row r="37" spans="2:28" ht="30" x14ac:dyDescent="0.25">
      <c r="B37" s="28" t="s">
        <v>13</v>
      </c>
      <c r="C37" s="11">
        <v>3</v>
      </c>
      <c r="D37" s="11">
        <v>1</v>
      </c>
      <c r="E37" s="12">
        <v>0</v>
      </c>
      <c r="F37" s="11">
        <v>0</v>
      </c>
      <c r="G37" s="11">
        <v>0</v>
      </c>
      <c r="H37" s="12">
        <v>1</v>
      </c>
      <c r="I37" s="11">
        <v>0</v>
      </c>
      <c r="J37" s="11">
        <v>0</v>
      </c>
      <c r="K37" s="12">
        <v>0</v>
      </c>
      <c r="L37" s="11">
        <v>0</v>
      </c>
      <c r="M37" s="11">
        <v>0</v>
      </c>
      <c r="N37" s="12">
        <v>0</v>
      </c>
      <c r="O37" s="11">
        <v>0</v>
      </c>
      <c r="P37" s="11">
        <v>0</v>
      </c>
      <c r="Q37" s="12">
        <v>1</v>
      </c>
      <c r="R37" s="11">
        <v>0</v>
      </c>
      <c r="S37" s="11">
        <v>0</v>
      </c>
      <c r="T37" s="12">
        <v>1</v>
      </c>
      <c r="U37" s="11">
        <v>0</v>
      </c>
      <c r="V37" s="11">
        <v>0</v>
      </c>
      <c r="W37" s="12">
        <v>0</v>
      </c>
      <c r="X37" s="13">
        <f t="shared" si="30"/>
        <v>3</v>
      </c>
      <c r="Y37" s="13">
        <f t="shared" si="30"/>
        <v>1</v>
      </c>
      <c r="Z37" s="14">
        <f t="shared" si="31"/>
        <v>3</v>
      </c>
      <c r="AB37" s="5"/>
    </row>
    <row r="38" spans="2:28" ht="15.75" thickBot="1" x14ac:dyDescent="0.3">
      <c r="B38" s="29" t="s">
        <v>7</v>
      </c>
      <c r="C38" s="15">
        <f t="shared" ref="C38:D38" si="32">SUM(C35:C37)</f>
        <v>11</v>
      </c>
      <c r="D38" s="15">
        <f t="shared" si="32"/>
        <v>3</v>
      </c>
      <c r="E38" s="16">
        <f t="shared" ref="E38" si="33">SUM(E35:E37)</f>
        <v>9</v>
      </c>
      <c r="F38" s="15">
        <f t="shared" ref="F38:H38" si="34">SUM(F35:F37)</f>
        <v>0</v>
      </c>
      <c r="G38" s="15">
        <f t="shared" si="34"/>
        <v>0</v>
      </c>
      <c r="H38" s="16">
        <f t="shared" si="34"/>
        <v>2</v>
      </c>
      <c r="I38" s="15">
        <f t="shared" ref="I38:K38" si="35">SUM(I35:I37)</f>
        <v>0</v>
      </c>
      <c r="J38" s="15">
        <f t="shared" si="35"/>
        <v>0</v>
      </c>
      <c r="K38" s="16">
        <f t="shared" si="35"/>
        <v>0</v>
      </c>
      <c r="L38" s="15">
        <f t="shared" ref="L38:N38" si="36">SUM(L35:L37)</f>
        <v>0</v>
      </c>
      <c r="M38" s="15">
        <f t="shared" si="36"/>
        <v>0</v>
      </c>
      <c r="N38" s="16">
        <f t="shared" si="36"/>
        <v>0</v>
      </c>
      <c r="O38" s="15">
        <f t="shared" ref="O38:Q38" si="37">SUM(O35:O37)</f>
        <v>0</v>
      </c>
      <c r="P38" s="15">
        <f t="shared" si="37"/>
        <v>0</v>
      </c>
      <c r="Q38" s="16">
        <f t="shared" si="37"/>
        <v>1</v>
      </c>
      <c r="R38" s="15">
        <f t="shared" ref="R38:W38" si="38">SUM(R35:R37)</f>
        <v>0</v>
      </c>
      <c r="S38" s="15">
        <f t="shared" si="38"/>
        <v>0</v>
      </c>
      <c r="T38" s="16">
        <f t="shared" si="38"/>
        <v>5</v>
      </c>
      <c r="U38" s="15">
        <f t="shared" si="38"/>
        <v>0</v>
      </c>
      <c r="V38" s="15">
        <f t="shared" si="38"/>
        <v>0</v>
      </c>
      <c r="W38" s="16">
        <f t="shared" si="38"/>
        <v>0</v>
      </c>
      <c r="X38" s="15">
        <f>SUM(X35:X37)</f>
        <v>11</v>
      </c>
      <c r="Y38" s="15">
        <f>SUM(Y35:Y37)</f>
        <v>3</v>
      </c>
      <c r="Z38" s="16">
        <f>SUM(Z35:Z37)</f>
        <v>17</v>
      </c>
    </row>
    <row r="39" spans="2:28" x14ac:dyDescent="0.25">
      <c r="B39" s="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5"/>
    </row>
    <row r="40" spans="2:28" ht="15.75" thickBot="1" x14ac:dyDescent="0.3">
      <c r="B40" s="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5"/>
    </row>
    <row r="41" spans="2:28" ht="15.75" thickBot="1" x14ac:dyDescent="0.3">
      <c r="B41" s="7" t="s">
        <v>17</v>
      </c>
      <c r="C41" s="38">
        <f t="shared" ref="C41:Z41" si="39">C13+C20+C26+C32+C38</f>
        <v>18</v>
      </c>
      <c r="D41" s="38">
        <f t="shared" si="39"/>
        <v>14</v>
      </c>
      <c r="E41" s="38">
        <f t="shared" si="39"/>
        <v>17</v>
      </c>
      <c r="F41" s="38">
        <f t="shared" si="39"/>
        <v>0</v>
      </c>
      <c r="G41" s="38">
        <f t="shared" si="39"/>
        <v>0</v>
      </c>
      <c r="H41" s="38">
        <f t="shared" si="39"/>
        <v>8</v>
      </c>
      <c r="I41" s="38">
        <f t="shared" si="39"/>
        <v>0</v>
      </c>
      <c r="J41" s="38">
        <f t="shared" si="39"/>
        <v>0</v>
      </c>
      <c r="K41" s="38">
        <f t="shared" si="39"/>
        <v>0</v>
      </c>
      <c r="L41" s="38">
        <f t="shared" si="39"/>
        <v>0</v>
      </c>
      <c r="M41" s="38">
        <f t="shared" si="39"/>
        <v>0</v>
      </c>
      <c r="N41" s="38">
        <f t="shared" si="39"/>
        <v>0</v>
      </c>
      <c r="O41" s="38">
        <f t="shared" si="39"/>
        <v>0</v>
      </c>
      <c r="P41" s="38">
        <f t="shared" si="39"/>
        <v>0</v>
      </c>
      <c r="Q41" s="38">
        <f t="shared" si="39"/>
        <v>2</v>
      </c>
      <c r="R41" s="38">
        <f t="shared" ref="R41:W41" si="40">R13+R20+R26+R32+R38</f>
        <v>0</v>
      </c>
      <c r="S41" s="38">
        <f t="shared" si="40"/>
        <v>0</v>
      </c>
      <c r="T41" s="38">
        <f t="shared" si="40"/>
        <v>8</v>
      </c>
      <c r="U41" s="38">
        <f t="shared" si="40"/>
        <v>0</v>
      </c>
      <c r="V41" s="38">
        <f t="shared" si="40"/>
        <v>0</v>
      </c>
      <c r="W41" s="38">
        <f t="shared" si="40"/>
        <v>1</v>
      </c>
      <c r="X41" s="38">
        <f t="shared" si="39"/>
        <v>18</v>
      </c>
      <c r="Y41" s="38">
        <f t="shared" si="39"/>
        <v>14</v>
      </c>
      <c r="Z41" s="38">
        <f t="shared" si="39"/>
        <v>36</v>
      </c>
    </row>
    <row r="42" spans="2:28" ht="15.75" thickBot="1" x14ac:dyDescent="0.3">
      <c r="B42" s="2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2:28" ht="15.75" thickBot="1" x14ac:dyDescent="0.3">
      <c r="B43" s="30" t="s">
        <v>18</v>
      </c>
      <c r="C43" s="18">
        <v>0</v>
      </c>
      <c r="D43" s="18">
        <v>0</v>
      </c>
      <c r="E43" s="19">
        <v>0</v>
      </c>
      <c r="F43" s="18">
        <v>0</v>
      </c>
      <c r="G43" s="18">
        <v>0</v>
      </c>
      <c r="H43" s="19">
        <v>0</v>
      </c>
      <c r="I43" s="18">
        <v>0</v>
      </c>
      <c r="J43" s="18">
        <v>0</v>
      </c>
      <c r="K43" s="19">
        <v>0</v>
      </c>
      <c r="L43" s="18">
        <v>0</v>
      </c>
      <c r="M43" s="18">
        <v>0</v>
      </c>
      <c r="N43" s="19">
        <v>0</v>
      </c>
      <c r="O43" s="18">
        <v>0</v>
      </c>
      <c r="P43" s="18">
        <v>0</v>
      </c>
      <c r="Q43" s="19">
        <v>0</v>
      </c>
      <c r="R43" s="18">
        <v>0</v>
      </c>
      <c r="S43" s="18">
        <v>0</v>
      </c>
      <c r="T43" s="19">
        <v>0</v>
      </c>
      <c r="U43" s="18">
        <v>0</v>
      </c>
      <c r="V43" s="18">
        <v>0</v>
      </c>
      <c r="W43" s="19">
        <v>0</v>
      </c>
      <c r="X43" s="18">
        <v>0</v>
      </c>
      <c r="Y43" s="18">
        <v>0</v>
      </c>
      <c r="Z43" s="19">
        <v>0</v>
      </c>
    </row>
  </sheetData>
  <sortState ref="B35:Z37">
    <sortCondition ref="B35"/>
  </sortState>
  <mergeCells count="13">
    <mergeCell ref="B34:Z34"/>
    <mergeCell ref="R3:T3"/>
    <mergeCell ref="U3:W3"/>
    <mergeCell ref="X3:Z3"/>
    <mergeCell ref="B15:Z15"/>
    <mergeCell ref="B4:Z4"/>
    <mergeCell ref="B22:Z22"/>
    <mergeCell ref="B28:Z28"/>
    <mergeCell ref="C3:E3"/>
    <mergeCell ref="F3:H3"/>
    <mergeCell ref="I3:K3"/>
    <mergeCell ref="L3:N3"/>
    <mergeCell ref="O3:Q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0"/>
  <sheetViews>
    <sheetView tabSelected="1" workbookViewId="0">
      <selection activeCell="D33" sqref="D33:D36"/>
    </sheetView>
  </sheetViews>
  <sheetFormatPr defaultRowHeight="15" x14ac:dyDescent="0.25"/>
  <cols>
    <col min="1" max="1" width="28.5703125" customWidth="1"/>
    <col min="2" max="4" width="9.7109375" customWidth="1"/>
  </cols>
  <sheetData>
    <row r="1" spans="1:4" ht="15.75" thickBot="1" x14ac:dyDescent="0.3">
      <c r="A1" t="s">
        <v>19</v>
      </c>
    </row>
    <row r="2" spans="1:4" x14ac:dyDescent="0.25">
      <c r="A2" s="31" t="s">
        <v>1</v>
      </c>
      <c r="B2" s="23" t="s">
        <v>34</v>
      </c>
      <c r="C2" s="23" t="s">
        <v>35</v>
      </c>
      <c r="D2" s="24" t="s">
        <v>36</v>
      </c>
    </row>
    <row r="3" spans="1:4" x14ac:dyDescent="0.25">
      <c r="A3" s="8" t="s">
        <v>2</v>
      </c>
      <c r="B3" s="13">
        <f>Statistics!X5</f>
        <v>0</v>
      </c>
      <c r="C3" s="13">
        <f>Statistics!Y5</f>
        <v>0</v>
      </c>
      <c r="D3" s="14">
        <f>Statistics!Z5</f>
        <v>0</v>
      </c>
    </row>
    <row r="4" spans="1:4" x14ac:dyDescent="0.25">
      <c r="A4" s="8" t="s">
        <v>26</v>
      </c>
      <c r="B4" s="13">
        <f>Statistics!X6</f>
        <v>0</v>
      </c>
      <c r="C4" s="13">
        <f>Statistics!Y6</f>
        <v>0</v>
      </c>
      <c r="D4" s="14">
        <f>Statistics!Z6</f>
        <v>0</v>
      </c>
    </row>
    <row r="5" spans="1:4" x14ac:dyDescent="0.25">
      <c r="A5" s="8" t="s">
        <v>3</v>
      </c>
      <c r="B5" s="13">
        <f>Statistics!X7</f>
        <v>3</v>
      </c>
      <c r="C5" s="13">
        <f>Statistics!Y7</f>
        <v>0</v>
      </c>
      <c r="D5" s="14">
        <f>Statistics!Z7</f>
        <v>3</v>
      </c>
    </row>
    <row r="6" spans="1:4" ht="60" x14ac:dyDescent="0.25">
      <c r="A6" s="8" t="s">
        <v>27</v>
      </c>
      <c r="B6" s="13">
        <f>Statistics!X8</f>
        <v>0</v>
      </c>
      <c r="C6" s="13">
        <f>Statistics!Y8</f>
        <v>0</v>
      </c>
      <c r="D6" s="14">
        <f>Statistics!Z8</f>
        <v>0</v>
      </c>
    </row>
    <row r="7" spans="1:4" x14ac:dyDescent="0.25">
      <c r="A7" s="8" t="s">
        <v>4</v>
      </c>
      <c r="B7" s="13">
        <f>Statistics!X9</f>
        <v>0</v>
      </c>
      <c r="C7" s="13">
        <f>Statistics!Y9</f>
        <v>0</v>
      </c>
      <c r="D7" s="14">
        <f>Statistics!Z9</f>
        <v>3</v>
      </c>
    </row>
    <row r="8" spans="1:4" x14ac:dyDescent="0.25">
      <c r="A8" s="8" t="s">
        <v>5</v>
      </c>
      <c r="B8" s="13">
        <f>Statistics!X10</f>
        <v>0</v>
      </c>
      <c r="C8" s="13">
        <f>Statistics!Y10</f>
        <v>0</v>
      </c>
      <c r="D8" s="14">
        <f>Statistics!Z10</f>
        <v>0</v>
      </c>
    </row>
    <row r="9" spans="1:4" x14ac:dyDescent="0.25">
      <c r="A9" s="8" t="s">
        <v>6</v>
      </c>
      <c r="B9" s="13">
        <f>Statistics!X11</f>
        <v>0</v>
      </c>
      <c r="C9" s="13">
        <f>Statistics!Y11</f>
        <v>0</v>
      </c>
      <c r="D9" s="14">
        <f>Statistics!Z11</f>
        <v>0</v>
      </c>
    </row>
    <row r="10" spans="1:4" ht="45" x14ac:dyDescent="0.25">
      <c r="A10" s="8" t="s">
        <v>28</v>
      </c>
      <c r="B10" s="13">
        <f>Statistics!X12</f>
        <v>1</v>
      </c>
      <c r="C10" s="13">
        <f>Statistics!Y12</f>
        <v>0</v>
      </c>
      <c r="D10" s="14">
        <f>Statistics!Z12</f>
        <v>0</v>
      </c>
    </row>
    <row r="11" spans="1:4" ht="15.75" thickBot="1" x14ac:dyDescent="0.3">
      <c r="A11" s="9" t="s">
        <v>7</v>
      </c>
      <c r="B11" s="15">
        <f>SUM(B3:B10)</f>
        <v>4</v>
      </c>
      <c r="C11" s="15">
        <f>SUM(C3:C10)</f>
        <v>0</v>
      </c>
      <c r="D11" s="16">
        <f>SUM(D3:D10)</f>
        <v>6</v>
      </c>
    </row>
    <row r="12" spans="1:4" ht="15.75" thickBot="1" x14ac:dyDescent="0.3">
      <c r="A12" s="33"/>
      <c r="B12" s="34"/>
      <c r="C12" s="34"/>
      <c r="D12" s="34"/>
    </row>
    <row r="13" spans="1:4" x14ac:dyDescent="0.25">
      <c r="A13" s="31" t="s">
        <v>29</v>
      </c>
      <c r="B13" s="23" t="s">
        <v>34</v>
      </c>
      <c r="C13" s="23" t="s">
        <v>35</v>
      </c>
      <c r="D13" s="24" t="s">
        <v>36</v>
      </c>
    </row>
    <row r="14" spans="1:4" ht="30" x14ac:dyDescent="0.25">
      <c r="A14" s="8" t="s">
        <v>33</v>
      </c>
      <c r="B14" s="13">
        <f>Statistics!X16</f>
        <v>0</v>
      </c>
      <c r="C14" s="13">
        <f>Statistics!Y16</f>
        <v>0</v>
      </c>
      <c r="D14" s="14">
        <f>Statistics!Z16</f>
        <v>0</v>
      </c>
    </row>
    <row r="15" spans="1:4" x14ac:dyDescent="0.25">
      <c r="A15" s="8" t="s">
        <v>32</v>
      </c>
      <c r="B15" s="13">
        <f>Statistics!X17</f>
        <v>0</v>
      </c>
      <c r="C15" s="13">
        <f>Statistics!Y17</f>
        <v>0</v>
      </c>
      <c r="D15" s="14">
        <f>Statistics!Z17</f>
        <v>0</v>
      </c>
    </row>
    <row r="16" spans="1:4" x14ac:dyDescent="0.25">
      <c r="A16" s="8" t="s">
        <v>30</v>
      </c>
      <c r="B16" s="13">
        <f>Statistics!X18</f>
        <v>0</v>
      </c>
      <c r="C16" s="13">
        <f>Statistics!Y18</f>
        <v>0</v>
      </c>
      <c r="D16" s="14">
        <f>Statistics!Z18</f>
        <v>0</v>
      </c>
    </row>
    <row r="17" spans="1:6" x14ac:dyDescent="0.25">
      <c r="A17" s="8" t="s">
        <v>31</v>
      </c>
      <c r="B17" s="13">
        <f>Statistics!X19</f>
        <v>0</v>
      </c>
      <c r="C17" s="13">
        <f>Statistics!Y19</f>
        <v>0</v>
      </c>
      <c r="D17" s="14">
        <f>Statistics!Z19</f>
        <v>0</v>
      </c>
    </row>
    <row r="18" spans="1:6" ht="15.75" thickBot="1" x14ac:dyDescent="0.3">
      <c r="A18" s="9" t="s">
        <v>7</v>
      </c>
      <c r="B18" s="15">
        <f>SUM(B14:B17)</f>
        <v>0</v>
      </c>
      <c r="C18" s="15">
        <f>SUM(C14:C17)</f>
        <v>0</v>
      </c>
      <c r="D18" s="16">
        <f>SUM(D14:D17)</f>
        <v>0</v>
      </c>
    </row>
    <row r="19" spans="1:6" ht="15.75" thickBot="1" x14ac:dyDescent="0.3">
      <c r="A19" s="33"/>
      <c r="B19" s="34"/>
      <c r="C19" s="34"/>
      <c r="D19" s="34"/>
      <c r="F19" s="5"/>
    </row>
    <row r="20" spans="1:6" x14ac:dyDescent="0.25">
      <c r="A20" s="31" t="s">
        <v>8</v>
      </c>
      <c r="B20" s="23" t="s">
        <v>34</v>
      </c>
      <c r="C20" s="23" t="s">
        <v>35</v>
      </c>
      <c r="D20" s="24" t="s">
        <v>36</v>
      </c>
    </row>
    <row r="21" spans="1:6" x14ac:dyDescent="0.25">
      <c r="A21" s="8" t="s">
        <v>9</v>
      </c>
      <c r="B21" s="13">
        <f>Statistics!X23</f>
        <v>0</v>
      </c>
      <c r="C21" s="13">
        <f>Statistics!Y23</f>
        <v>0</v>
      </c>
      <c r="D21" s="14">
        <f>Statistics!Z23</f>
        <v>0</v>
      </c>
      <c r="F21" s="5"/>
    </row>
    <row r="22" spans="1:6" x14ac:dyDescent="0.25">
      <c r="A22" s="8" t="s">
        <v>10</v>
      </c>
      <c r="B22" s="13">
        <f>Statistics!X24</f>
        <v>3</v>
      </c>
      <c r="C22" s="13">
        <f>Statistics!Y24</f>
        <v>3</v>
      </c>
      <c r="D22" s="14">
        <f>Statistics!Z24</f>
        <v>0</v>
      </c>
    </row>
    <row r="23" spans="1:6" x14ac:dyDescent="0.25">
      <c r="A23" s="8" t="s">
        <v>11</v>
      </c>
      <c r="B23" s="13">
        <f>Statistics!X25</f>
        <v>0</v>
      </c>
      <c r="C23" s="13">
        <f>Statistics!Y25</f>
        <v>5</v>
      </c>
      <c r="D23" s="14">
        <f>Statistics!Z25</f>
        <v>0</v>
      </c>
    </row>
    <row r="24" spans="1:6" ht="15.75" thickBot="1" x14ac:dyDescent="0.3">
      <c r="A24" s="9" t="s">
        <v>7</v>
      </c>
      <c r="B24" s="15">
        <f>SUM(B21:B23)</f>
        <v>3</v>
      </c>
      <c r="C24" s="15">
        <f>SUM(C21:C23)</f>
        <v>8</v>
      </c>
      <c r="D24" s="16">
        <f>SUM(D21:D23)</f>
        <v>0</v>
      </c>
    </row>
    <row r="25" spans="1:6" ht="15.75" thickBot="1" x14ac:dyDescent="0.3">
      <c r="A25" s="3"/>
      <c r="B25" s="4"/>
      <c r="C25" s="4"/>
      <c r="D25" s="4"/>
    </row>
    <row r="26" spans="1:6" x14ac:dyDescent="0.25">
      <c r="A26" s="31" t="s">
        <v>12</v>
      </c>
      <c r="B26" s="23" t="s">
        <v>34</v>
      </c>
      <c r="C26" s="23" t="s">
        <v>35</v>
      </c>
      <c r="D26" s="24" t="s">
        <v>36</v>
      </c>
    </row>
    <row r="27" spans="1:6" x14ac:dyDescent="0.25">
      <c r="A27" s="8" t="s">
        <v>14</v>
      </c>
      <c r="B27" s="13">
        <f>Statistics!X29</f>
        <v>0</v>
      </c>
      <c r="C27" s="13">
        <f>Statistics!Y29</f>
        <v>1</v>
      </c>
      <c r="D27" s="14">
        <f>Statistics!Z29</f>
        <v>8</v>
      </c>
    </row>
    <row r="28" spans="1:6" x14ac:dyDescent="0.25">
      <c r="A28" s="8" t="s">
        <v>15</v>
      </c>
      <c r="B28" s="13">
        <f>Statistics!X30</f>
        <v>0</v>
      </c>
      <c r="C28" s="13">
        <f>Statistics!Y30</f>
        <v>1</v>
      </c>
      <c r="D28" s="14">
        <f>Statistics!Z30</f>
        <v>2</v>
      </c>
    </row>
    <row r="29" spans="1:6" x14ac:dyDescent="0.25">
      <c r="A29" s="8" t="s">
        <v>13</v>
      </c>
      <c r="B29" s="13">
        <f>Statistics!X31</f>
        <v>0</v>
      </c>
      <c r="C29" s="13">
        <f>Statistics!Y31</f>
        <v>1</v>
      </c>
      <c r="D29" s="14">
        <f>Statistics!Z31</f>
        <v>3</v>
      </c>
    </row>
    <row r="30" spans="1:6" ht="15.75" thickBot="1" x14ac:dyDescent="0.3">
      <c r="A30" s="9" t="s">
        <v>7</v>
      </c>
      <c r="B30" s="15">
        <f>SUM(B27:B29)</f>
        <v>0</v>
      </c>
      <c r="C30" s="15">
        <f>SUM(C27:C29)</f>
        <v>3</v>
      </c>
      <c r="D30" s="16">
        <f>SUM(D27:D29)</f>
        <v>13</v>
      </c>
    </row>
    <row r="31" spans="1:6" ht="15.75" thickBot="1" x14ac:dyDescent="0.3">
      <c r="A31" s="3"/>
      <c r="B31" s="4"/>
      <c r="C31" s="4"/>
      <c r="D31" s="4"/>
    </row>
    <row r="32" spans="1:6" x14ac:dyDescent="0.25">
      <c r="A32" s="31" t="s">
        <v>16</v>
      </c>
      <c r="B32" s="23">
        <v>2021</v>
      </c>
      <c r="C32" s="23">
        <v>2022</v>
      </c>
      <c r="D32" s="24">
        <v>2023</v>
      </c>
    </row>
    <row r="33" spans="1:5" x14ac:dyDescent="0.25">
      <c r="A33" s="8" t="s">
        <v>14</v>
      </c>
      <c r="B33" s="13">
        <f>Statistics!X35</f>
        <v>1</v>
      </c>
      <c r="C33" s="13">
        <f>Statistics!Y35</f>
        <v>1</v>
      </c>
      <c r="D33" s="14">
        <f>Statistics!Z35</f>
        <v>12</v>
      </c>
    </row>
    <row r="34" spans="1:5" x14ac:dyDescent="0.25">
      <c r="A34" s="8" t="s">
        <v>15</v>
      </c>
      <c r="B34" s="13">
        <f>Statistics!X36</f>
        <v>7</v>
      </c>
      <c r="C34" s="13">
        <f>Statistics!Y36</f>
        <v>1</v>
      </c>
      <c r="D34" s="14">
        <f>Statistics!Z36</f>
        <v>2</v>
      </c>
    </row>
    <row r="35" spans="1:5" x14ac:dyDescent="0.25">
      <c r="A35" s="8" t="s">
        <v>13</v>
      </c>
      <c r="B35" s="13">
        <f>Statistics!X37</f>
        <v>3</v>
      </c>
      <c r="C35" s="13">
        <f>Statistics!Y37</f>
        <v>1</v>
      </c>
      <c r="D35" s="14">
        <f>Statistics!Z37</f>
        <v>3</v>
      </c>
      <c r="E35" s="5"/>
    </row>
    <row r="36" spans="1:5" ht="15.75" thickBot="1" x14ac:dyDescent="0.3">
      <c r="A36" s="9" t="s">
        <v>7</v>
      </c>
      <c r="B36" s="15">
        <f>SUM(B33:B35)</f>
        <v>11</v>
      </c>
      <c r="C36" s="15">
        <f>SUM(C33:C35)</f>
        <v>3</v>
      </c>
      <c r="D36" s="16">
        <f>SUM(D33:D35)</f>
        <v>17</v>
      </c>
    </row>
    <row r="37" spans="1:5" x14ac:dyDescent="0.25">
      <c r="A37" s="3"/>
      <c r="B37" s="4"/>
      <c r="C37" s="4"/>
      <c r="D37" s="4"/>
    </row>
    <row r="38" spans="1:5" ht="15.75" thickBot="1" x14ac:dyDescent="0.3">
      <c r="A38" s="4"/>
      <c r="B38" s="4"/>
      <c r="C38" s="4"/>
      <c r="D38" s="4"/>
    </row>
    <row r="39" spans="1:5" ht="15.75" thickBot="1" x14ac:dyDescent="0.3">
      <c r="A39" s="7" t="s">
        <v>17</v>
      </c>
      <c r="B39" s="22">
        <f>B11+B18+B24+B30+B36</f>
        <v>18</v>
      </c>
      <c r="C39" s="25">
        <f>C11+C18+C24+C30+C36</f>
        <v>14</v>
      </c>
      <c r="D39" s="32">
        <f>D11+D18+D24+D30+D36</f>
        <v>36</v>
      </c>
    </row>
    <row r="40" spans="1:5" x14ac:dyDescent="0.25">
      <c r="A40" s="2"/>
      <c r="B40" s="1"/>
    </row>
  </sheetData>
  <sortState ref="A33:D35">
    <sortCondition ref="A33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Statistics</vt:lpstr>
      <vt:lpstr>Overall Crime 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Velveena Davis</dc:creator>
  <cp:lastModifiedBy>Terrence E. Tso</cp:lastModifiedBy>
  <dcterms:created xsi:type="dcterms:W3CDTF">2017-11-30T09:32:40Z</dcterms:created>
  <dcterms:modified xsi:type="dcterms:W3CDTF">2024-09-30T21:48:31Z</dcterms:modified>
</cp:coreProperties>
</file>